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pam76\Desktop\"/>
    </mc:Choice>
  </mc:AlternateContent>
  <bookViews>
    <workbookView xWindow="0" yWindow="0" windowWidth="28800" windowHeight="12435" tabRatio="991" firstSheet="7" activeTab="13"/>
  </bookViews>
  <sheets>
    <sheet name="Instructions" sheetId="23" r:id="rId1"/>
    <sheet name="July Journal Entries" sheetId="1" r:id="rId2"/>
    <sheet name="August Journal Entries" sheetId="3" r:id="rId3"/>
    <sheet name="September Journal Entries" sheetId="9" r:id="rId4"/>
    <sheet name="October Journal Entries" sheetId="8" r:id="rId5"/>
    <sheet name="November Journal Entries" sheetId="7" r:id="rId6"/>
    <sheet name="December Journal Entries" sheetId="6" r:id="rId7"/>
    <sheet name="Adjusting Entries" sheetId="12" r:id="rId8"/>
    <sheet name="Trial Balance" sheetId="4" r:id="rId9"/>
    <sheet name="Income Statement" sheetId="16" r:id="rId10"/>
    <sheet name="Statement of Retained Earnings" sheetId="17" r:id="rId11"/>
    <sheet name="Balance Sheet" sheetId="15" r:id="rId12"/>
    <sheet name="Closing Entries" sheetId="18" r:id="rId13"/>
    <sheet name="Post Closing Trial Balance" sheetId="24" r:id="rId14"/>
    <sheet name="Reversing Entries" sheetId="25" r:id="rId15"/>
    <sheet name="T-Accounts" sheetId="19" r:id="rId16"/>
    <sheet name="Inventory Valuation" sheetId="21" r:id="rId17"/>
    <sheet name="ratio analysis" sheetId="22" r:id="rId18"/>
    <sheet name="Sheet1" sheetId="26" r:id="rId19"/>
  </sheets>
  <externalReferences>
    <externalReference r:id="rId20"/>
  </externalReferences>
  <definedNames>
    <definedName name="FIFO">'Inventory Valuation'!$A$3:$K$9</definedName>
    <definedName name="LIFO">'Inventory Valuation'!$A$34:$K$39</definedName>
    <definedName name="OLE_LINK1" localSheetId="0">Instructions!$B$66</definedName>
    <definedName name="OLE_LINK2" localSheetId="0">Instructions!$B$77</definedName>
    <definedName name="OLE_LINK3" localSheetId="0">Instructions!$B$126</definedName>
  </definedNames>
  <calcPr calcId="152511"/>
</workbook>
</file>

<file path=xl/calcChain.xml><?xml version="1.0" encoding="utf-8"?>
<calcChain xmlns="http://schemas.openxmlformats.org/spreadsheetml/2006/main">
  <c r="D21" i="24" l="1"/>
  <c r="C21" i="24"/>
  <c r="E8" i="16"/>
  <c r="D30" i="18" l="1"/>
  <c r="E31" i="18" s="1"/>
  <c r="E21" i="18"/>
  <c r="E20" i="18"/>
  <c r="E19" i="18"/>
  <c r="E18" i="18"/>
  <c r="E15" i="18"/>
  <c r="E14" i="18"/>
  <c r="E13" i="18"/>
  <c r="E12" i="18"/>
  <c r="E9" i="17"/>
  <c r="J18" i="15"/>
  <c r="D17" i="15"/>
  <c r="J14" i="15"/>
  <c r="E12" i="15"/>
  <c r="E11" i="15"/>
  <c r="J11" i="15"/>
  <c r="J10" i="15"/>
  <c r="J9" i="15"/>
  <c r="E15" i="15" l="1"/>
  <c r="E10" i="17"/>
  <c r="J12" i="15"/>
  <c r="J15" i="15" s="1"/>
  <c r="J20" i="15"/>
  <c r="E18" i="15"/>
  <c r="E20" i="15" l="1"/>
  <c r="J22" i="15"/>
  <c r="H34" i="4" l="1"/>
  <c r="G34" i="4"/>
  <c r="F34" i="4"/>
  <c r="E34" i="4"/>
  <c r="D34" i="4"/>
  <c r="C34" i="4"/>
  <c r="H77" i="21" l="1"/>
  <c r="K75" i="21"/>
  <c r="K74" i="21"/>
  <c r="E74" i="21"/>
  <c r="K73" i="21"/>
  <c r="H73" i="21"/>
  <c r="K72" i="21"/>
  <c r="E72" i="21"/>
  <c r="K39" i="21"/>
  <c r="K38" i="21"/>
  <c r="H38" i="21"/>
  <c r="K37" i="21"/>
  <c r="K36" i="21"/>
  <c r="E36" i="21"/>
  <c r="K35" i="21"/>
  <c r="H35" i="21"/>
  <c r="K34" i="21"/>
  <c r="E34" i="21"/>
  <c r="K8" i="21"/>
  <c r="H8" i="21"/>
  <c r="H7" i="21"/>
  <c r="K6" i="21"/>
  <c r="K5" i="21"/>
  <c r="E5" i="21"/>
  <c r="K4" i="21"/>
  <c r="H4" i="21"/>
  <c r="K3" i="21"/>
  <c r="E3" i="21"/>
  <c r="K76" i="21" l="1"/>
</calcChain>
</file>

<file path=xl/comments1.xml><?xml version="1.0" encoding="utf-8"?>
<comments xmlns="http://schemas.openxmlformats.org/spreadsheetml/2006/main">
  <authors>
    <author>Devan</author>
  </authors>
  <commentList>
    <comment ref="I23" authorId="0" shapeId="0">
      <text>
        <r>
          <rPr>
            <b/>
            <sz val="9"/>
            <color indexed="81"/>
            <rFont val="Tahoma"/>
            <family val="2"/>
          </rPr>
          <t>Devan:</t>
        </r>
        <r>
          <rPr>
            <sz val="9"/>
            <color indexed="81"/>
            <rFont val="Tahoma"/>
            <family val="2"/>
          </rPr>
          <t xml:space="preserve">
</t>
        </r>
      </text>
    </comment>
  </commentList>
</comments>
</file>

<file path=xl/sharedStrings.xml><?xml version="1.0" encoding="utf-8"?>
<sst xmlns="http://schemas.openxmlformats.org/spreadsheetml/2006/main" count="910" uniqueCount="374">
  <si>
    <t>Peyton Approved</t>
  </si>
  <si>
    <t xml:space="preserve">General Journal Entries </t>
  </si>
  <si>
    <t>Date</t>
  </si>
  <si>
    <t>Accounts</t>
  </si>
  <si>
    <t>Debit</t>
  </si>
  <si>
    <t>Credit</t>
  </si>
  <si>
    <t xml:space="preserve">Adjusting Journal Entries </t>
  </si>
  <si>
    <t>Trial Balance</t>
  </si>
  <si>
    <t>Unadjusted trial balance</t>
  </si>
  <si>
    <t>Adjusting entries</t>
  </si>
  <si>
    <t>Adjusted trial balance</t>
  </si>
  <si>
    <t>Account</t>
  </si>
  <si>
    <t>Balance Sheet</t>
  </si>
  <si>
    <t>For the Period Ended December 31, 2014</t>
  </si>
  <si>
    <t>Assets</t>
  </si>
  <si>
    <t>Liabilities and Owners' Equity</t>
  </si>
  <si>
    <t>Income Statement</t>
  </si>
  <si>
    <t>For the Year Ended 12/31/2014</t>
  </si>
  <si>
    <t xml:space="preserve">Closing Entries </t>
  </si>
  <si>
    <t>Statement of Retained Earnings</t>
  </si>
  <si>
    <t>Cash</t>
  </si>
  <si>
    <t>Notes Payable</t>
  </si>
  <si>
    <t>Business License exp</t>
  </si>
  <si>
    <t>Common Stock</t>
  </si>
  <si>
    <t>Misc. expense</t>
  </si>
  <si>
    <t>Baking equipment</t>
  </si>
  <si>
    <t>Advertising expense</t>
  </si>
  <si>
    <t>Baking supplies</t>
  </si>
  <si>
    <t>Misc. supplies</t>
  </si>
  <si>
    <t>Rent expense</t>
  </si>
  <si>
    <t>Prepaid rent</t>
  </si>
  <si>
    <t>Prepaid insurance</t>
  </si>
  <si>
    <t>Bakery revenue</t>
  </si>
  <si>
    <t>Accounts payable</t>
  </si>
  <si>
    <t>Salary and wages expense</t>
  </si>
  <si>
    <t>Salaries and wages payable</t>
  </si>
  <si>
    <t>Telephone expense</t>
  </si>
  <si>
    <t>Dividends</t>
  </si>
  <si>
    <t>depreciation expense</t>
  </si>
  <si>
    <t>acc dep</t>
  </si>
  <si>
    <t>baking supplies expense</t>
  </si>
  <si>
    <t>Interest expense</t>
  </si>
  <si>
    <t>Interest payable</t>
  </si>
  <si>
    <t>misc supplies expense</t>
  </si>
  <si>
    <t>Merch. Inv. FIFO</t>
  </si>
  <si>
    <t>Merchandise Sales Revenue</t>
  </si>
  <si>
    <t>COGS FIFO</t>
  </si>
  <si>
    <t>Purchases</t>
  </si>
  <si>
    <t>Sales</t>
  </si>
  <si>
    <t>Ending Inventory</t>
  </si>
  <si>
    <t xml:space="preserve">Method chosen = </t>
  </si>
  <si>
    <t>Insurance expense</t>
  </si>
  <si>
    <t>date</t>
  </si>
  <si>
    <t>The following events occur in July 2014:</t>
  </si>
  <si>
    <t>July 3 – Your parents lend the company $10,000 cash, in exchange for a two-year, 6% note payable. Interest and the principal are repayable at maturity.</t>
  </si>
  <si>
    <t xml:space="preserve">July 10 – Pay $375 to the county for a business license. </t>
  </si>
  <si>
    <t>July 11 – Purchase a cash register for $250 (deemed to be not material enough to qualify as depreciable equipment—use misc. exp.).</t>
  </si>
  <si>
    <t>July 13 – Pay $200 for business cards/flyers/posters/ads to use for advertising.</t>
  </si>
  <si>
    <t>July 14 – Pay $1,000 for baking ingredients (use baking supplies account).</t>
  </si>
  <si>
    <t>July 14 – Pay $300 for miscellaneous (use misc. supplies).</t>
  </si>
  <si>
    <r>
      <t>July 15 – Hire part-time helper to be paid $12 per hour. Pay periods are the 1</t>
    </r>
    <r>
      <rPr>
        <vertAlign val="superscript"/>
        <sz val="11"/>
        <color theme="1"/>
        <rFont val="Calibri"/>
        <family val="2"/>
        <scheme val="minor"/>
      </rPr>
      <t>st</t>
    </r>
    <r>
      <rPr>
        <sz val="11"/>
        <color theme="1"/>
        <rFont val="Calibri"/>
        <family val="2"/>
        <scheme val="minor"/>
      </rPr>
      <t xml:space="preserve"> through the 15</t>
    </r>
    <r>
      <rPr>
        <vertAlign val="superscript"/>
        <sz val="11"/>
        <color theme="1"/>
        <rFont val="Calibri"/>
        <family val="2"/>
        <scheme val="minor"/>
      </rPr>
      <t>th</t>
    </r>
    <r>
      <rPr>
        <sz val="11"/>
        <color theme="1"/>
        <rFont val="Calibri"/>
        <family val="2"/>
        <scheme val="minor"/>
      </rPr>
      <t xml:space="preserve"> and 16</t>
    </r>
    <r>
      <rPr>
        <vertAlign val="superscript"/>
        <sz val="11"/>
        <color theme="1"/>
        <rFont val="Calibri"/>
        <family val="2"/>
        <scheme val="minor"/>
      </rPr>
      <t>th</t>
    </r>
    <r>
      <rPr>
        <sz val="11"/>
        <color theme="1"/>
        <rFont val="Calibri"/>
        <family val="2"/>
        <scheme val="minor"/>
      </rPr>
      <t xml:space="preserve"> through the end of the month with paydays being the 20</t>
    </r>
    <r>
      <rPr>
        <vertAlign val="superscript"/>
        <sz val="11"/>
        <color theme="1"/>
        <rFont val="Calibri"/>
        <family val="2"/>
        <scheme val="minor"/>
      </rPr>
      <t>th</t>
    </r>
    <r>
      <rPr>
        <sz val="11"/>
        <color theme="1"/>
        <rFont val="Calibri"/>
        <family val="2"/>
        <scheme val="minor"/>
      </rPr>
      <t xml:space="preserve"> for the first pay period and the 5</t>
    </r>
    <r>
      <rPr>
        <vertAlign val="superscript"/>
        <sz val="11"/>
        <color theme="1"/>
        <rFont val="Calibri"/>
        <family val="2"/>
        <scheme val="minor"/>
      </rPr>
      <t>th</t>
    </r>
    <r>
      <rPr>
        <sz val="11"/>
        <color theme="1"/>
        <rFont val="Calibri"/>
        <family val="2"/>
        <scheme val="minor"/>
      </rPr>
      <t xml:space="preserve"> of the following month for the second pay period.</t>
    </r>
  </si>
  <si>
    <t>July 15 – Pay first and last month’s rent.</t>
  </si>
  <si>
    <t>July 16 – Open the doors of the bakery.</t>
  </si>
  <si>
    <t>July 31 – Pay $1,200 for a 12-month insurance policy.</t>
  </si>
  <si>
    <t xml:space="preserve"> Open a bank account for Peyton Approved.</t>
  </si>
  <si>
    <t xml:space="preserve"> You take $15,000 from your personal savings account and buy common stock in Peyton Approved.</t>
  </si>
  <si>
    <t xml:space="preserve"> Your parents lend the company $10,000 cash, in exchange for a two-year, 6% note payable. Interest and the principal are repayable at maturity.</t>
  </si>
  <si>
    <t xml:space="preserve"> Pay $375 to the county for a business license. </t>
  </si>
  <si>
    <t xml:space="preserve"> Purchase a cash register for $250 (deemed to be not material enough to qualify as depreciable equipment—use misc. exp.).</t>
  </si>
  <si>
    <t xml:space="preserve"> You have baking equipment, including an oven and mixer, that you have been using for your home-based business and will now start using in the bakery. You estimate that the equipment is currently worth $5,000, and you transfer the equipment into the business in exchange for additional common stock. The equipment has a 5-year useful life.</t>
  </si>
  <si>
    <t xml:space="preserve"> Pay $200 for business cards/flyers/posters/ads to use for advertising.</t>
  </si>
  <si>
    <t xml:space="preserve"> Pay $1,000 for baking ingredients (use baking supplies account).</t>
  </si>
  <si>
    <t xml:space="preserve"> Pay $300 for miscellaneous (use misc. supplies).</t>
  </si>
  <si>
    <t xml:space="preserve"> Hire part-time helper to be paid $12 per hour. Pay periods are the 1st through the 15th and 16th through the end of the month with paydays being the 20th for the first pay period and the 5th of the following month for the second pay period.</t>
  </si>
  <si>
    <t xml:space="preserve"> Pay first and last month’s rent.</t>
  </si>
  <si>
    <t xml:space="preserve"> Open the doors of the bakery.</t>
  </si>
  <si>
    <t xml:space="preserve"> Pay $1,200 for a 12-month insurance policy.</t>
  </si>
  <si>
    <t>Complete the following in the “July Journal Entries”</t>
  </si>
  <si>
    <t>To Record Sale of Common Stock</t>
  </si>
  <si>
    <t>This has been done for you</t>
  </si>
  <si>
    <t>Bakery Supplies</t>
  </si>
  <si>
    <t>Rent Expense</t>
  </si>
  <si>
    <t xml:space="preserve">     Cash</t>
  </si>
  <si>
    <t>Telephone Expense</t>
  </si>
  <si>
    <t>Accounts Payable</t>
  </si>
  <si>
    <t>FIFO</t>
  </si>
  <si>
    <t>Bottles</t>
  </si>
  <si>
    <t>Purchase</t>
  </si>
  <si>
    <t>Total</t>
  </si>
  <si>
    <t>LIFO</t>
  </si>
  <si>
    <t>Wt. Avg</t>
  </si>
  <si>
    <t>Depreciation Expense</t>
  </si>
  <si>
    <t>Post Closing Trial Balance</t>
  </si>
  <si>
    <t>Unadjusted Trial Balance</t>
  </si>
  <si>
    <t xml:space="preserve">Reversing Entries </t>
  </si>
  <si>
    <t>Final Project Peyton Approved Data</t>
  </si>
  <si>
    <t xml:space="preserve">You will prepare financial statements that will allow you to assess how profitable the business is.  </t>
  </si>
  <si>
    <r>
      <t>·</t>
    </r>
    <r>
      <rPr>
        <sz val="7"/>
        <color theme="1"/>
        <rFont val="Times New Roman"/>
        <family val="1"/>
      </rPr>
      <t xml:space="preserve">         </t>
    </r>
    <r>
      <rPr>
        <sz val="11"/>
        <color theme="1"/>
        <rFont val="Calibri"/>
        <family val="2"/>
        <scheme val="minor"/>
      </rPr>
      <t>the initial setup of the business</t>
    </r>
  </si>
  <si>
    <r>
      <t>·</t>
    </r>
    <r>
      <rPr>
        <sz val="7"/>
        <color theme="1"/>
        <rFont val="Times New Roman"/>
        <family val="1"/>
      </rPr>
      <t xml:space="preserve">         </t>
    </r>
    <r>
      <rPr>
        <sz val="11"/>
        <color theme="1"/>
        <rFont val="Calibri"/>
        <family val="2"/>
        <scheme val="minor"/>
      </rPr>
      <t>sales</t>
    </r>
  </si>
  <si>
    <r>
      <t>·</t>
    </r>
    <r>
      <rPr>
        <sz val="7"/>
        <color theme="1"/>
        <rFont val="Times New Roman"/>
        <family val="1"/>
      </rPr>
      <t xml:space="preserve">         </t>
    </r>
    <r>
      <rPr>
        <sz val="11"/>
        <color theme="1"/>
        <rFont val="Calibri"/>
        <family val="2"/>
        <scheme val="minor"/>
      </rPr>
      <t>purchases</t>
    </r>
  </si>
  <si>
    <r>
      <t>·</t>
    </r>
    <r>
      <rPr>
        <sz val="7"/>
        <color theme="1"/>
        <rFont val="Times New Roman"/>
        <family val="1"/>
      </rPr>
      <t xml:space="preserve">         </t>
    </r>
    <r>
      <rPr>
        <sz val="11"/>
        <color theme="1"/>
        <rFont val="Calibri"/>
        <family val="2"/>
        <scheme val="minor"/>
      </rPr>
      <t>making payments to vendors</t>
    </r>
  </si>
  <si>
    <r>
      <t>·</t>
    </r>
    <r>
      <rPr>
        <sz val="7"/>
        <color theme="1"/>
        <rFont val="Times New Roman"/>
        <family val="1"/>
      </rPr>
      <t xml:space="preserve">         </t>
    </r>
    <r>
      <rPr>
        <sz val="11"/>
        <color theme="1"/>
        <rFont val="Calibri"/>
        <family val="2"/>
        <scheme val="minor"/>
      </rPr>
      <t>paying store employees</t>
    </r>
  </si>
  <si>
    <r>
      <t>·</t>
    </r>
    <r>
      <rPr>
        <sz val="7"/>
        <color theme="1"/>
        <rFont val="Times New Roman"/>
        <family val="1"/>
      </rPr>
      <t xml:space="preserve">         </t>
    </r>
    <r>
      <rPr>
        <sz val="11"/>
        <color theme="1"/>
        <rFont val="Calibri"/>
        <family val="2"/>
        <scheme val="minor"/>
      </rPr>
      <t>managing debt</t>
    </r>
  </si>
  <si>
    <t>Step 1:</t>
  </si>
  <si>
    <t>Step 2:</t>
  </si>
  <si>
    <r>
      <t xml:space="preserve">Enter the Bakery Sales totals (below) in the appropriate Journal Entries month tab, as indicated below.  See </t>
    </r>
    <r>
      <rPr>
        <b/>
        <i/>
        <sz val="11"/>
        <color theme="1"/>
        <rFont val="Calibri"/>
        <family val="2"/>
        <scheme val="minor"/>
      </rPr>
      <t>sample</t>
    </r>
    <r>
      <rPr>
        <b/>
        <sz val="11"/>
        <color theme="1"/>
        <rFont val="Calibri"/>
        <family val="2"/>
        <scheme val="minor"/>
      </rPr>
      <t xml:space="preserve"> in the August Journal Entries tab.</t>
    </r>
  </si>
  <si>
    <t>The following events occur during the next 6 months:</t>
  </si>
  <si>
    <t>July – $5,000</t>
  </si>
  <si>
    <r>
      <t xml:space="preserve">August – $20,000 </t>
    </r>
    <r>
      <rPr>
        <b/>
        <i/>
        <sz val="11"/>
        <color theme="1"/>
        <rFont val="Calibri"/>
        <family val="2"/>
        <scheme val="minor"/>
      </rPr>
      <t>(cell B28)</t>
    </r>
  </si>
  <si>
    <t>September – $22,500</t>
  </si>
  <si>
    <t>October – $27,000</t>
  </si>
  <si>
    <t>November – $25,000</t>
  </si>
  <si>
    <t>December– $30,000</t>
  </si>
  <si>
    <t>Step 3:</t>
  </si>
  <si>
    <t>The following baking supplies purchases are made on credit:</t>
  </si>
  <si>
    <t>August 8 - $8,500, net 30 – paid 8/30</t>
  </si>
  <si>
    <r>
      <t>September 10 - $9,000, net 30 – paid 10/1 (</t>
    </r>
    <r>
      <rPr>
        <b/>
        <i/>
        <sz val="11"/>
        <color theme="1"/>
        <rFont val="Calibri"/>
        <family val="2"/>
        <scheme val="minor"/>
      </rPr>
      <t>cell B10</t>
    </r>
    <r>
      <rPr>
        <i/>
        <sz val="11"/>
        <color theme="1"/>
        <rFont val="Calibri"/>
        <family val="2"/>
        <scheme val="minor"/>
      </rPr>
      <t>)</t>
    </r>
  </si>
  <si>
    <t>October 12 - $10,000, net 30 – paid 11/1</t>
  </si>
  <si>
    <t>November 10 - $10,000, net 30 – paid 12/1</t>
  </si>
  <si>
    <t>December 4 - $12,000, net 30 – paid 1/2</t>
  </si>
  <si>
    <t>Step 4:</t>
  </si>
  <si>
    <t>The following misc. supplies were purchased:</t>
  </si>
  <si>
    <t>August 25 – $300</t>
  </si>
  <si>
    <t>September 19 – $325</t>
  </si>
  <si>
    <r>
      <t>October 14 – $310 (</t>
    </r>
    <r>
      <rPr>
        <b/>
        <i/>
        <sz val="11"/>
        <color theme="1"/>
        <rFont val="Calibri"/>
        <family val="2"/>
        <scheme val="minor"/>
      </rPr>
      <t>cell B19</t>
    </r>
    <r>
      <rPr>
        <i/>
        <sz val="11"/>
        <color theme="1"/>
        <rFont val="Calibri"/>
        <family val="2"/>
        <scheme val="minor"/>
      </rPr>
      <t>)</t>
    </r>
  </si>
  <si>
    <t>November 11 – $300</t>
  </si>
  <si>
    <t>December 8 – $300</t>
  </si>
  <si>
    <t>Step 5:</t>
  </si>
  <si>
    <t>Through December 31, the part-time employee worked the following hours: (ignore payroll taxes)</t>
  </si>
  <si>
    <t>Month</t>
  </si>
  <si>
    <t>Hours</t>
  </si>
  <si>
    <t>Rate</t>
  </si>
  <si>
    <t>Pay</t>
  </si>
  <si>
    <t>Cell B29</t>
  </si>
  <si>
    <t>Cell B55</t>
  </si>
  <si>
    <t>Step 6:</t>
  </si>
  <si>
    <t xml:space="preserve">Rent – paid each 15th - $1,500  </t>
  </si>
  <si>
    <r>
      <t>Phone – received on the 30</t>
    </r>
    <r>
      <rPr>
        <vertAlign val="superscript"/>
        <sz val="11"/>
        <color theme="1"/>
        <rFont val="Calibri"/>
        <family val="2"/>
        <scheme val="minor"/>
      </rPr>
      <t>th</t>
    </r>
    <r>
      <rPr>
        <sz val="11"/>
        <color theme="1"/>
        <rFont val="Calibri"/>
        <family val="2"/>
        <scheme val="minor"/>
      </rPr>
      <t xml:space="preserve"> of each month, paid on the following 10</t>
    </r>
    <r>
      <rPr>
        <vertAlign val="superscript"/>
        <sz val="11"/>
        <color theme="1"/>
        <rFont val="Calibri"/>
        <family val="2"/>
        <scheme val="minor"/>
      </rPr>
      <t xml:space="preserve">th </t>
    </r>
    <r>
      <rPr>
        <sz val="11"/>
        <color theme="1"/>
        <rFont val="Calibri"/>
        <family val="2"/>
        <scheme val="minor"/>
      </rPr>
      <t>- $45</t>
    </r>
  </si>
  <si>
    <t>Step 7:</t>
  </si>
  <si>
    <t>The following dividends were paid and issued:</t>
  </si>
  <si>
    <r>
      <t>9/30 – 2,000  (</t>
    </r>
    <r>
      <rPr>
        <b/>
        <i/>
        <sz val="11"/>
        <color theme="1"/>
        <rFont val="Calibri"/>
        <family val="2"/>
        <scheme val="minor"/>
      </rPr>
      <t>Cell B32</t>
    </r>
    <r>
      <rPr>
        <i/>
        <sz val="11"/>
        <color theme="1"/>
        <rFont val="Calibri"/>
        <family val="2"/>
        <scheme val="minor"/>
      </rPr>
      <t>)</t>
    </r>
  </si>
  <si>
    <t>10/30 – 2,500</t>
  </si>
  <si>
    <t>11/30 – 2,500</t>
  </si>
  <si>
    <t>12/31 – 2,500</t>
  </si>
  <si>
    <t>Step 8:</t>
  </si>
  <si>
    <t xml:space="preserve">Many customers have been asking for more hypo-allergenic products, so in November you start carrying a line of hypo-allergenic shampoos on a trial basis. The following information relates to the purchase and sales of the shampoo: </t>
  </si>
  <si>
    <r>
      <t>You use the perpetual inventory method. You are uncertain as to which valuation method to use—</t>
    </r>
    <r>
      <rPr>
        <b/>
        <sz val="11"/>
        <color theme="1"/>
        <rFont val="Calibri"/>
        <family val="2"/>
        <scheme val="minor"/>
      </rPr>
      <t>FIFO</t>
    </r>
    <r>
      <rPr>
        <sz val="11"/>
        <color theme="1"/>
        <rFont val="Calibri"/>
        <family val="2"/>
        <scheme val="minor"/>
      </rPr>
      <t xml:space="preserve">, </t>
    </r>
    <r>
      <rPr>
        <b/>
        <sz val="11"/>
        <color theme="1"/>
        <rFont val="Calibri"/>
        <family val="2"/>
        <scheme val="minor"/>
      </rPr>
      <t>LIFO</t>
    </r>
    <r>
      <rPr>
        <sz val="11"/>
        <color theme="1"/>
        <rFont val="Calibri"/>
        <family val="2"/>
        <scheme val="minor"/>
      </rPr>
      <t xml:space="preserve">, or </t>
    </r>
    <r>
      <rPr>
        <b/>
        <sz val="11"/>
        <color theme="1"/>
        <rFont val="Calibri"/>
        <family val="2"/>
        <scheme val="minor"/>
      </rPr>
      <t>weighted average</t>
    </r>
    <r>
      <rPr>
        <sz val="11"/>
        <color theme="1"/>
        <rFont val="Calibri"/>
        <family val="2"/>
        <scheme val="minor"/>
      </rPr>
      <t>, so you calculate inventory using all three and then decide which one you would like to choose.</t>
    </r>
  </si>
  <si>
    <t>11/7: 10 bottles purchased at $6</t>
  </si>
  <si>
    <t>11/20: 20 bottles purchased at $6.10</t>
  </si>
  <si>
    <t>12/1: 25 bottles purchased at $6.05</t>
  </si>
  <si>
    <t>12/14: 30 bottles purchased at $6.00</t>
  </si>
  <si>
    <t>12/26: 20 bottles purchases at $6.08</t>
  </si>
  <si>
    <t>Sales – selling price, $8.50 a bottle</t>
  </si>
  <si>
    <t>11/15: 8 bottles</t>
  </si>
  <si>
    <t>11/30: 18 bottles</t>
  </si>
  <si>
    <t>12/15: 22 bottles</t>
  </si>
  <si>
    <t xml:space="preserve">12/24: 24 bottles </t>
  </si>
  <si>
    <t>Step 9:</t>
  </si>
  <si>
    <t>On December 31, the following adjustments must be made:</t>
  </si>
  <si>
    <t>Accrue interest for note payable (Assume a full month of interest for July).</t>
  </si>
  <si>
    <t>Record insurance used for the year.</t>
  </si>
  <si>
    <t>An inventory of baking supplies shows $1,100 of supplies are remaining.</t>
  </si>
  <si>
    <t>An inventory of misc. supplies shows $50 remaining.</t>
  </si>
  <si>
    <t>Step 10:</t>
  </si>
  <si>
    <t xml:space="preserve">Accumulate the numbers in your t-accounts using the T-Accounts tab in your workbook. </t>
  </si>
  <si>
    <t xml:space="preserve">Step 11: </t>
  </si>
  <si>
    <t xml:space="preserve">Using the account balances from your t-accounts, accurately prepare unadjusted trial balance. </t>
  </si>
  <si>
    <t>Step 12</t>
  </si>
  <si>
    <t>Step 13</t>
  </si>
  <si>
    <t>Post adjusted entries and prepare the adjusted trial balance.</t>
  </si>
  <si>
    <t>Step 14</t>
  </si>
  <si>
    <t>Apply adjusted trial balance and prepare financial statements.</t>
  </si>
  <si>
    <t>Step 15</t>
  </si>
  <si>
    <t xml:space="preserve">You will use the “Closing Entries” tab in your workbook to do the following: </t>
  </si>
  <si>
    <t>Close all temporary income statement accounts and create closing entries.</t>
  </si>
  <si>
    <t>Step 16</t>
  </si>
  <si>
    <t xml:space="preserve">You will use the “Trial Balance” tab in your workbook to do the following: </t>
  </si>
  <si>
    <t>Prepare the post-closing trial balance for the next accounting period.</t>
  </si>
  <si>
    <t>Step 17</t>
  </si>
  <si>
    <t xml:space="preserve">You will use the “Reversing Entries” tab in your workbook to do the following: </t>
  </si>
  <si>
    <t>Prepare reversing entries.</t>
  </si>
  <si>
    <t>Step 18</t>
  </si>
  <si>
    <t>Almost there!</t>
  </si>
  <si>
    <r>
      <t xml:space="preserve">Finally, after you have completed your workbook, address the following </t>
    </r>
    <r>
      <rPr>
        <b/>
        <sz val="11"/>
        <color theme="1"/>
        <rFont val="Calibri"/>
        <family val="2"/>
        <scheme val="minor"/>
      </rPr>
      <t>written sections</t>
    </r>
    <r>
      <rPr>
        <sz val="11"/>
        <color theme="1"/>
        <rFont val="Calibri"/>
        <family val="2"/>
        <scheme val="minor"/>
      </rPr>
      <t xml:space="preserve"> in a separate document and submit along with your workbook. </t>
    </r>
  </si>
  <si>
    <r>
      <t>·</t>
    </r>
    <r>
      <rPr>
        <sz val="7"/>
        <color theme="1"/>
        <rFont val="Times New Roman"/>
        <family val="1"/>
      </rPr>
      <t xml:space="preserve">         </t>
    </r>
    <r>
      <rPr>
        <sz val="11"/>
        <color theme="1"/>
        <rFont val="Calibri"/>
        <family val="2"/>
        <scheme val="minor"/>
      </rPr>
      <t>Discuss the financial statements. Determine the purpose of each statement.</t>
    </r>
  </si>
  <si>
    <r>
      <t>·</t>
    </r>
    <r>
      <rPr>
        <sz val="7"/>
        <color theme="1"/>
        <rFont val="Times New Roman"/>
        <family val="1"/>
      </rPr>
      <t xml:space="preserve">         </t>
    </r>
    <r>
      <rPr>
        <sz val="11"/>
        <color theme="1"/>
        <rFont val="Calibri"/>
        <family val="2"/>
        <scheme val="minor"/>
      </rPr>
      <t>What does each financial statement tell you as a business owner? What decisions/changes in operations will you make based on the results reported in your statements?</t>
    </r>
  </si>
  <si>
    <t>(see table to right)</t>
  </si>
  <si>
    <t>Below you will find the data required to make entries in your accounting workbook. Remember that you are following the business transactions for a six-month period from the initial stage of analysis and recording, through the reporting process. These transactions will include:</t>
  </si>
  <si>
    <t xml:space="preserve">It will help you to print this document as you are making your entries in your workbook. Your textbook prepares you and can be used as a reference to assist you in completing this assignment. You should begin this project in Module Two.  </t>
  </si>
  <si>
    <t xml:space="preserve">Complete the following in the “July Journal Entries” in your workbook (be sure to look for the July Journal Entries tab at the bottom of the Peyton Approved Student Workbook). </t>
  </si>
  <si>
    <r>
      <t>July 1 – Open a bank account for Peyton Approved.</t>
    </r>
    <r>
      <rPr>
        <b/>
        <i/>
        <sz val="11"/>
        <color theme="1"/>
        <rFont val="Calibri"/>
        <family val="2"/>
        <scheme val="minor"/>
      </rPr>
      <t>This has been done for you in the July Journal Entries tab.</t>
    </r>
  </si>
  <si>
    <r>
      <t xml:space="preserve">July 1 – You take $15,000 from your personal savings account and buy common stock in Peyton Approved. </t>
    </r>
    <r>
      <rPr>
        <b/>
        <i/>
        <sz val="11"/>
        <color theme="1"/>
        <rFont val="Calibri"/>
        <family val="2"/>
        <scheme val="minor"/>
      </rPr>
      <t>This has been done for you in the July Journal Entries tab.</t>
    </r>
  </si>
  <si>
    <r>
      <t>July 7 – Sign a lease agreement for retail/bakery space. The agreement is for 1 year, with the option to extend the lease on a month-to-month basis after 1 year. The rent is $1,500 per month. The lease period starts on July 15, first and last month’s rent due at that time. Subsequent rents are due on the 15</t>
    </r>
    <r>
      <rPr>
        <vertAlign val="superscript"/>
        <sz val="11"/>
        <color theme="1"/>
        <rFont val="Calibri"/>
        <family val="2"/>
        <scheme val="minor"/>
      </rPr>
      <t>th</t>
    </r>
    <r>
      <rPr>
        <sz val="11"/>
        <color theme="1"/>
        <rFont val="Calibri"/>
        <family val="2"/>
        <scheme val="minor"/>
      </rPr>
      <t xml:space="preserve"> day of each month.  </t>
    </r>
  </si>
  <si>
    <t>July 13 – You have baking equipment, including an oven and mixer, that you have been using for your home-based business and will now start using in the bakery. You estimate that the equipment is currently worth $5,000, and you transfer the equipment into the business in exchange for additional common stock. The equipment has a 5-year useful life.</t>
  </si>
  <si>
    <t>Bakery sales are recorded on the last day of the month. The following sales occurred:</t>
  </si>
  <si>
    <r>
      <t xml:space="preserve">Enter the baking supply purchases (below) in the appropriate Journal Entries month tab, as indicated below. See </t>
    </r>
    <r>
      <rPr>
        <b/>
        <i/>
        <sz val="11"/>
        <color theme="1"/>
        <rFont val="Calibri"/>
        <family val="2"/>
        <scheme val="minor"/>
      </rPr>
      <t>sample</t>
    </r>
    <r>
      <rPr>
        <b/>
        <sz val="11"/>
        <color theme="1"/>
        <rFont val="Calibri"/>
        <family val="2"/>
        <scheme val="minor"/>
      </rPr>
      <t xml:space="preserve"> in the September Journal Entries Tab.</t>
    </r>
  </si>
  <si>
    <r>
      <t xml:space="preserve">Enter the miscellaneous supplies purchased (below) in the appropriate Journal Entries month tab, as indicated below. See </t>
    </r>
    <r>
      <rPr>
        <b/>
        <i/>
        <sz val="11"/>
        <color theme="1"/>
        <rFont val="Calibri"/>
        <family val="2"/>
        <scheme val="minor"/>
      </rPr>
      <t>sample</t>
    </r>
    <r>
      <rPr>
        <b/>
        <sz val="11"/>
        <color theme="1"/>
        <rFont val="Calibri"/>
        <family val="2"/>
        <scheme val="minor"/>
      </rPr>
      <t xml:space="preserve"> in the October Journal Entries Tab.</t>
    </r>
  </si>
  <si>
    <r>
      <t xml:space="preserve">Enter payroll (below) in the appropriate Journal Entries month tab, as indicated below. See </t>
    </r>
    <r>
      <rPr>
        <b/>
        <i/>
        <sz val="11"/>
        <color theme="1"/>
        <rFont val="Calibri"/>
        <family val="2"/>
        <scheme val="minor"/>
      </rPr>
      <t>sample</t>
    </r>
    <r>
      <rPr>
        <b/>
        <sz val="11"/>
        <color theme="1"/>
        <rFont val="Calibri"/>
        <family val="2"/>
        <scheme val="minor"/>
      </rPr>
      <t xml:space="preserve"> in the November Journal Entries Tab.</t>
    </r>
  </si>
  <si>
    <r>
      <t xml:space="preserve">The following </t>
    </r>
    <r>
      <rPr>
        <b/>
        <i/>
        <sz val="11"/>
        <color theme="1"/>
        <rFont val="Calibri"/>
        <family val="2"/>
        <scheme val="minor"/>
      </rPr>
      <t>monthly bills</t>
    </r>
    <r>
      <rPr>
        <sz val="11"/>
        <color theme="1"/>
        <rFont val="Calibri"/>
        <family val="2"/>
        <scheme val="minor"/>
      </rPr>
      <t xml:space="preserve"> are received and paid (July–December)</t>
    </r>
  </si>
  <si>
    <r>
      <t xml:space="preserve">Enter the following monthly bills received and paid (below) in the appropriate Journal Entries month tab, as indicated below. See </t>
    </r>
    <r>
      <rPr>
        <b/>
        <i/>
        <sz val="11"/>
        <color theme="1"/>
        <rFont val="Calibri"/>
        <family val="2"/>
        <scheme val="minor"/>
      </rPr>
      <t>sample</t>
    </r>
    <r>
      <rPr>
        <b/>
        <sz val="11"/>
        <color theme="1"/>
        <rFont val="Calibri"/>
        <family val="2"/>
        <scheme val="minor"/>
      </rPr>
      <t xml:space="preserve"> in the December Journal Entries tab (sample in cells B22, B28, and B57).</t>
    </r>
  </si>
  <si>
    <r>
      <t>You pay yourself via the issuance of dividends.</t>
    </r>
    <r>
      <rPr>
        <sz val="11"/>
        <color theme="1"/>
        <rFont val="Calibri"/>
        <family val="2"/>
        <scheme val="minor"/>
      </rPr>
      <t xml:space="preserve"> </t>
    </r>
    <r>
      <rPr>
        <b/>
        <sz val="11"/>
        <color theme="1"/>
        <rFont val="Calibri"/>
        <family val="2"/>
        <scheme val="minor"/>
      </rPr>
      <t xml:space="preserve">Enter the dividends (below) in the appropriate Journal Entries month tab, as indicated below. See </t>
    </r>
    <r>
      <rPr>
        <b/>
        <i/>
        <sz val="11"/>
        <color theme="1"/>
        <rFont val="Calibri"/>
        <family val="2"/>
        <scheme val="minor"/>
      </rPr>
      <t>sample</t>
    </r>
    <r>
      <rPr>
        <b/>
        <sz val="11"/>
        <color theme="1"/>
        <rFont val="Calibri"/>
        <family val="2"/>
        <scheme val="minor"/>
      </rPr>
      <t xml:space="preserve"> in the September Journal Entries tab.</t>
    </r>
  </si>
  <si>
    <r>
      <t xml:space="preserve">You will use the “Inventory Valuation” tab in your workbook to complete the following entries. See </t>
    </r>
    <r>
      <rPr>
        <b/>
        <i/>
        <sz val="11"/>
        <color theme="1"/>
        <rFont val="Calibri"/>
        <family val="2"/>
        <scheme val="minor"/>
      </rPr>
      <t>samples</t>
    </r>
    <r>
      <rPr>
        <b/>
        <sz val="11"/>
        <color theme="1"/>
        <rFont val="Calibri"/>
        <family val="2"/>
        <scheme val="minor"/>
      </rPr>
      <t xml:space="preserve"> for November for FIFO, LIFO, and the Weighted Average (wt. avg).</t>
    </r>
  </si>
  <si>
    <r>
      <t xml:space="preserve">You will use the “Adjusting Entries” tab in your workbook to complete the following entries. See </t>
    </r>
    <r>
      <rPr>
        <b/>
        <i/>
        <sz val="11"/>
        <color theme="1"/>
        <rFont val="Calibri"/>
        <family val="2"/>
        <scheme val="minor"/>
      </rPr>
      <t>sample</t>
    </r>
    <r>
      <rPr>
        <b/>
        <sz val="11"/>
        <color theme="1"/>
        <rFont val="Calibri"/>
        <family val="2"/>
        <scheme val="minor"/>
      </rPr>
      <t xml:space="preserve"> for Depreciation of Baking Equipment.</t>
    </r>
  </si>
  <si>
    <r>
      <t>Depreciation of baking equipment transferred to company on 7/13. Assume ½ month of depreciation in July using the straight-line method. (</t>
    </r>
    <r>
      <rPr>
        <b/>
        <i/>
        <sz val="11"/>
        <color theme="1"/>
        <rFont val="Calibri"/>
        <family val="2"/>
        <scheme val="minor"/>
      </rPr>
      <t>Cell B6</t>
    </r>
    <r>
      <rPr>
        <i/>
        <sz val="11"/>
        <color theme="1"/>
        <rFont val="Calibri"/>
        <family val="2"/>
        <scheme val="minor"/>
      </rPr>
      <t>)</t>
    </r>
  </si>
  <si>
    <t>Congratulations, you have now completed Section 1 (all) and parts a &amp; b of Section 2 of the Final Project Part I. Now you will work on your trial balance sheet, balance sheet, and financial statements. The information is below as well:</t>
  </si>
  <si>
    <r>
      <t xml:space="preserve">You will use the “T-Accounts” tab in your workbook to complete the following. See </t>
    </r>
    <r>
      <rPr>
        <b/>
        <i/>
        <sz val="11"/>
        <color theme="1"/>
        <rFont val="Calibri"/>
        <family val="2"/>
        <scheme val="minor"/>
      </rPr>
      <t>sample</t>
    </r>
    <r>
      <rPr>
        <b/>
        <sz val="11"/>
        <color theme="1"/>
        <rFont val="Calibri"/>
        <family val="2"/>
        <scheme val="minor"/>
      </rPr>
      <t xml:space="preserve"> in row 3. Complete the rest on your own.</t>
    </r>
  </si>
  <si>
    <r>
      <t xml:space="preserve">You will use the “Trial balance” tab in your workbook to complete the following. See </t>
    </r>
    <r>
      <rPr>
        <b/>
        <i/>
        <sz val="11"/>
        <color theme="1"/>
        <rFont val="Calibri"/>
        <family val="2"/>
        <scheme val="minor"/>
      </rPr>
      <t>sample</t>
    </r>
    <r>
      <rPr>
        <b/>
        <sz val="11"/>
        <color theme="1"/>
        <rFont val="Calibri"/>
        <family val="2"/>
        <scheme val="minor"/>
      </rPr>
      <t xml:space="preserve"> in row 7. Complete the rest on your own. See Exhibit 3-7 on page 62 for more information and use those to guide you through the following steps.</t>
    </r>
  </si>
  <si>
    <r>
      <t xml:space="preserve">Continue using the “Trial balance” tab in your workbook to complete the following. See </t>
    </r>
    <r>
      <rPr>
        <b/>
        <i/>
        <sz val="11"/>
        <color theme="1"/>
        <rFont val="Calibri"/>
        <family val="2"/>
        <scheme val="minor"/>
      </rPr>
      <t>sample</t>
    </r>
    <r>
      <rPr>
        <b/>
        <sz val="11"/>
        <color theme="1"/>
        <rFont val="Calibri"/>
        <family val="2"/>
        <scheme val="minor"/>
      </rPr>
      <t xml:space="preserve"> in row 7. Complete the rest on your own. See Exhibit 3-7 on page 62 for more information.</t>
    </r>
  </si>
  <si>
    <t>Interpret trial balance and make appropriate end-of-period adjustments.</t>
  </si>
  <si>
    <t>You will use the “Adjusting Entries” tab in your workbook to complete the following. See Exhibit 3-7 on page 62 for more information.</t>
  </si>
  <si>
    <t>You will use the “Income Statement,” “Balance Sheet,” and “Statement of Retained Earnings” tabs in your workbook to do the following:</t>
  </si>
  <si>
    <t xml:space="preserve"> Sign a lease agreement for retail/bakery space. The agreement is for 1 year, with the option to extend the lease on a month-to-month basis after 1 year. The rent is $1,500 per month. The lease period starts on July 15, first and last month’s rent due at that time. Subsequent rents are due on the 15th day of each month. </t>
  </si>
  <si>
    <t>Borrowed Cash on Notes Payable</t>
  </si>
  <si>
    <t>Buisness License Expense</t>
  </si>
  <si>
    <t>Misc Supplies</t>
  </si>
  <si>
    <t>Baking Equiptment</t>
  </si>
  <si>
    <t>Advertising Expense</t>
  </si>
  <si>
    <t>Baking Supplies</t>
  </si>
  <si>
    <t>Purchased Baking Supplies With Cash</t>
  </si>
  <si>
    <t>Prepaid Insurance</t>
  </si>
  <si>
    <t>Salary and Wages Expense</t>
  </si>
  <si>
    <t>Salary and Wages Payable</t>
  </si>
  <si>
    <t>Bakery Sales</t>
  </si>
  <si>
    <t>Received Cash for Bakery Sales</t>
  </si>
  <si>
    <t>Paid Rent With Cash</t>
  </si>
  <si>
    <t>Paid Employee Wages</t>
  </si>
  <si>
    <t>Misc Expense</t>
  </si>
  <si>
    <t>Purchased Misc Items With Cash</t>
  </si>
  <si>
    <t>Paid Employees Wages</t>
  </si>
  <si>
    <t>Acconts Payable</t>
  </si>
  <si>
    <t>Earned Cash From Bakery Sales</t>
  </si>
  <si>
    <t xml:space="preserve">Accounts Payable </t>
  </si>
  <si>
    <t xml:space="preserve">Dividiends </t>
  </si>
  <si>
    <t>Paid Dividends With Cash</t>
  </si>
  <si>
    <t xml:space="preserve">Cash </t>
  </si>
  <si>
    <t>Purchased Misc Supplies With Cash</t>
  </si>
  <si>
    <t>Paid Employee wages</t>
  </si>
  <si>
    <t>Received Cash From Bakery Sales</t>
  </si>
  <si>
    <t xml:space="preserve">     Accounts Payable</t>
  </si>
  <si>
    <t>Purchased Bakery Supplies on Account</t>
  </si>
  <si>
    <t>Paid Telephone With Account</t>
  </si>
  <si>
    <t>Paid Telephone on Account</t>
  </si>
  <si>
    <t xml:space="preserve">Dividends </t>
  </si>
  <si>
    <t>Purchased Buisness License With Cash</t>
  </si>
  <si>
    <t>Paid Cash on Account</t>
  </si>
  <si>
    <t>Purchased Equiptment with Common Stock</t>
  </si>
  <si>
    <t>Paid Advertising Expense With Cash</t>
  </si>
  <si>
    <t>Prepaid Insurance With Cash</t>
  </si>
  <si>
    <t>Paid Emplyoees Wages</t>
  </si>
  <si>
    <t>Purchased Baking Supplies on Account</t>
  </si>
  <si>
    <t>Paid Accounts With Cash</t>
  </si>
  <si>
    <t>Paid Account With Cash</t>
  </si>
  <si>
    <t>Paid Cash to Account</t>
  </si>
  <si>
    <t>Purchased Bakery supplies on Account</t>
  </si>
  <si>
    <t xml:space="preserve">      Salary and Wages Payable</t>
  </si>
  <si>
    <t xml:space="preserve">     Accumulated Depreciation</t>
  </si>
  <si>
    <t>Prepaid Rent</t>
  </si>
  <si>
    <t>Paid Cash For Rent in Advance</t>
  </si>
  <si>
    <t>Interest Expense</t>
  </si>
  <si>
    <t>Insurance Expence</t>
  </si>
  <si>
    <t>Interest Payable</t>
  </si>
  <si>
    <t>To Record Depreciation Expense</t>
  </si>
  <si>
    <t>Baking Supplies Expense</t>
  </si>
  <si>
    <t>Mis Supplies Expense</t>
  </si>
  <si>
    <t>To Record Insurance Expense</t>
  </si>
  <si>
    <t>To Accure Interset Expense</t>
  </si>
  <si>
    <t>To Record Supplies Used</t>
  </si>
  <si>
    <t>-</t>
  </si>
  <si>
    <t>x</t>
  </si>
  <si>
    <t>Purchase Misc Exp With Cash</t>
  </si>
  <si>
    <t>c</t>
  </si>
  <si>
    <t>Merchandise Sales</t>
  </si>
  <si>
    <t>Sales Paid With Cash</t>
  </si>
  <si>
    <t>Merchandise Inventory</t>
  </si>
  <si>
    <t>Purchased Inventory With Cash</t>
  </si>
  <si>
    <t>Recorded the Cost of Goods Sold</t>
  </si>
  <si>
    <t>Bal</t>
  </si>
  <si>
    <t>Salary payable</t>
  </si>
  <si>
    <t>To record Salary Paid</t>
  </si>
  <si>
    <t xml:space="preserve">     Bakery Reveneu</t>
  </si>
  <si>
    <t>Bakery Reveneu</t>
  </si>
  <si>
    <t>Merchandise Inventory (10 x $6)</t>
  </si>
  <si>
    <t>Cash (8 x $8.50)</t>
  </si>
  <si>
    <t>Cost of Goods (8 x $6)</t>
  </si>
  <si>
    <t>Merchandise Inventory (20 x $6.10)</t>
  </si>
  <si>
    <t>Cash (18 x $8.50)</t>
  </si>
  <si>
    <t>Cost of Goods (2 x $6) + (16 x  6.10)</t>
  </si>
  <si>
    <t>Merchandise Inventory (25 x $6.05)</t>
  </si>
  <si>
    <t>Merchandise Inventory (30 x 6)</t>
  </si>
  <si>
    <t>Cash (22 x $8.50)</t>
  </si>
  <si>
    <t>Cost of Goods Sold (4 x $6.10) + (18 x $6.05)</t>
  </si>
  <si>
    <t>Cash (24 x $8.50)</t>
  </si>
  <si>
    <t>Cost of Goods Sold (7 x $6.05) + (17 x $6.00)</t>
  </si>
  <si>
    <t>Merchandise Inventory (20 x $6.08)</t>
  </si>
  <si>
    <t>(a)12/31/2015</t>
  </si>
  <si>
    <t>(b)12/31/2015</t>
  </si>
  <si>
    <t>(c)12/31/2015</t>
  </si>
  <si>
    <t>(d)12/31/2015</t>
  </si>
  <si>
    <t>(e)12/31/2015</t>
  </si>
  <si>
    <t>Bakery Revneu</t>
  </si>
  <si>
    <t>(c)</t>
  </si>
  <si>
    <t>(d)</t>
  </si>
  <si>
    <t>(e)</t>
  </si>
  <si>
    <t>(a)</t>
  </si>
  <si>
    <t>(b)</t>
  </si>
  <si>
    <t>14 ddec</t>
  </si>
  <si>
    <t>Equipment</t>
  </si>
  <si>
    <t>Common stock</t>
  </si>
  <si>
    <t>Notes payable</t>
  </si>
  <si>
    <t>Business Liscense</t>
  </si>
  <si>
    <t>Miscellaneous expense</t>
  </si>
  <si>
    <t>Advertising Exp</t>
  </si>
  <si>
    <t xml:space="preserve">Baking Supplies </t>
  </si>
  <si>
    <t>Miscellaneous supplies</t>
  </si>
  <si>
    <t>Salaries Expense</t>
  </si>
  <si>
    <t>Salaries payable</t>
  </si>
  <si>
    <t>Sales Revenue</t>
  </si>
  <si>
    <t>Account payable</t>
  </si>
  <si>
    <t>Merchandise inventory</t>
  </si>
  <si>
    <t>Cost of goods sold</t>
  </si>
  <si>
    <t>Baking Supplies expense</t>
  </si>
  <si>
    <t>Mis. Supplies expense</t>
  </si>
  <si>
    <t>Mechandise Sales</t>
  </si>
  <si>
    <t>adj</t>
  </si>
  <si>
    <t>Baking supplies expense</t>
  </si>
  <si>
    <t>Salary expense</t>
  </si>
  <si>
    <t>Total expenses</t>
  </si>
  <si>
    <t>Net Income</t>
  </si>
  <si>
    <t>Expenses</t>
  </si>
  <si>
    <t>Revenues</t>
  </si>
  <si>
    <t>Misc supplies expense</t>
  </si>
  <si>
    <t>Total Revenue</t>
  </si>
  <si>
    <t>Current assets</t>
  </si>
  <si>
    <t>Current Liabilities</t>
  </si>
  <si>
    <t>Total current liabilities</t>
  </si>
  <si>
    <t>Note payable</t>
  </si>
  <si>
    <t>Total Current assets</t>
  </si>
  <si>
    <t>Total Liabilities</t>
  </si>
  <si>
    <t>Owner Equity</t>
  </si>
  <si>
    <t>Less: Accumulated Depreciation</t>
  </si>
  <si>
    <t>Retained Earnings</t>
  </si>
  <si>
    <t>Total Fixed assets</t>
  </si>
  <si>
    <t>Total owner equity</t>
  </si>
  <si>
    <t>Total Assets</t>
  </si>
  <si>
    <t>Total Liabilities and equity</t>
  </si>
  <si>
    <t>Long-term liabilities</t>
  </si>
  <si>
    <t>Fixes Assets</t>
  </si>
  <si>
    <t>Retained Earnings beginning bal</t>
  </si>
  <si>
    <t>Add: Net Income</t>
  </si>
  <si>
    <t>Less: Dividends</t>
  </si>
  <si>
    <t>Retained Earnings ending bal</t>
  </si>
  <si>
    <t>Income summary</t>
  </si>
  <si>
    <t>To close revenue account</t>
  </si>
  <si>
    <t>b)</t>
  </si>
  <si>
    <t>To close all expense account</t>
  </si>
  <si>
    <t>c)</t>
  </si>
  <si>
    <t>To transfer net income to R/E</t>
  </si>
  <si>
    <t>d)</t>
  </si>
  <si>
    <t>To close dividend to R/E</t>
  </si>
  <si>
    <t>Equiptment</t>
  </si>
  <si>
    <t>Retained earnings</t>
  </si>
  <si>
    <t>Misc supplies</t>
  </si>
  <si>
    <t>Misc expense</t>
  </si>
  <si>
    <t>Clos. 2</t>
  </si>
  <si>
    <t xml:space="preserve">Bal </t>
  </si>
  <si>
    <t xml:space="preserve">Clos.2 </t>
  </si>
  <si>
    <t xml:space="preserve">Clos.4 </t>
  </si>
  <si>
    <t>Clos. 1</t>
  </si>
  <si>
    <t>Depreciation expense - Equiptment</t>
  </si>
  <si>
    <t>Depreciation expense - Equipt</t>
  </si>
  <si>
    <t>Accumulated Depreciation - Equiptment</t>
  </si>
  <si>
    <t>Less : Cost of Goods Sold</t>
  </si>
  <si>
    <t>Gross Profit</t>
  </si>
  <si>
    <t>Clos. 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</si>
</sst>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m/d;@"/>
    <numFmt numFmtId="166" formatCode="&quot;$&quot;#,##0.00"/>
  </numFmts>
  <fonts count="20"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1"/>
      <color theme="1"/>
      <name val="Calibri"/>
      <family val="2"/>
      <scheme val="minor"/>
    </font>
    <font>
      <sz val="11"/>
      <name val="Calibri"/>
      <family val="2"/>
      <scheme val="minor"/>
    </font>
    <font>
      <sz val="11"/>
      <color theme="2" tint="-0.499984740745262"/>
      <name val="Calibri"/>
      <family val="2"/>
      <scheme val="minor"/>
    </font>
    <font>
      <b/>
      <sz val="11"/>
      <color rgb="FF002060"/>
      <name val="Calibri"/>
      <family val="2"/>
      <scheme val="minor"/>
    </font>
    <font>
      <sz val="8"/>
      <color theme="1"/>
      <name val="Calibri"/>
      <family val="2"/>
      <scheme val="minor"/>
    </font>
    <font>
      <vertAlign val="superscript"/>
      <sz val="11"/>
      <color theme="1"/>
      <name val="Calibri"/>
      <family val="2"/>
      <scheme val="minor"/>
    </font>
    <font>
      <i/>
      <sz val="11"/>
      <color theme="1"/>
      <name val="Calibri"/>
      <family val="2"/>
      <scheme val="minor"/>
    </font>
    <font>
      <b/>
      <sz val="12"/>
      <color theme="1"/>
      <name val="Calibri"/>
      <family val="2"/>
    </font>
    <font>
      <sz val="11"/>
      <color theme="1"/>
      <name val="Symbol"/>
      <family val="1"/>
      <charset val="2"/>
    </font>
    <font>
      <sz val="7"/>
      <color theme="1"/>
      <name val="Times New Roman"/>
      <family val="1"/>
    </font>
    <font>
      <b/>
      <i/>
      <sz val="11"/>
      <color theme="1"/>
      <name val="Calibri"/>
      <family val="2"/>
      <scheme val="minor"/>
    </font>
    <font>
      <sz val="11"/>
      <color theme="1"/>
      <name val="Arial"/>
      <family val="2"/>
    </font>
    <font>
      <sz val="11"/>
      <color theme="1"/>
      <name val="Arabic Typesetting"/>
      <family val="4"/>
    </font>
    <font>
      <sz val="9"/>
      <color indexed="81"/>
      <name val="Tahoma"/>
      <family val="2"/>
    </font>
    <font>
      <b/>
      <sz val="9"/>
      <color indexed="81"/>
      <name val="Tahoma"/>
      <family val="2"/>
    </font>
  </fonts>
  <fills count="3">
    <fill>
      <patternFill patternType="none"/>
    </fill>
    <fill>
      <patternFill patternType="gray125"/>
    </fill>
    <fill>
      <patternFill patternType="solid">
        <fgColor theme="0"/>
        <bgColor indexed="64"/>
      </patternFill>
    </fill>
  </fills>
  <borders count="4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65">
    <xf numFmtId="0" fontId="0" fillId="0" borderId="0" xfId="0"/>
    <xf numFmtId="3" fontId="0" fillId="0" borderId="0" xfId="0" applyNumberFormat="1"/>
    <xf numFmtId="164" fontId="0" fillId="0" borderId="0" xfId="0" applyNumberFormat="1"/>
    <xf numFmtId="43" fontId="0" fillId="0" borderId="0" xfId="0" applyNumberFormat="1"/>
    <xf numFmtId="0" fontId="2" fillId="0" borderId="4" xfId="0" applyFont="1" applyBorder="1"/>
    <xf numFmtId="43" fontId="2" fillId="0" borderId="2" xfId="0" applyNumberFormat="1" applyFont="1" applyBorder="1"/>
    <xf numFmtId="17" fontId="3" fillId="0" borderId="4" xfId="0" applyNumberFormat="1" applyFont="1" applyBorder="1" applyAlignment="1">
      <alignment horizontal="center" wrapText="1"/>
    </xf>
    <xf numFmtId="0" fontId="3" fillId="0" borderId="4" xfId="0" applyFont="1" applyBorder="1" applyAlignment="1">
      <alignment horizontal="center" wrapText="1"/>
    </xf>
    <xf numFmtId="43" fontId="2" fillId="0" borderId="4" xfId="1" applyFont="1" applyBorder="1"/>
    <xf numFmtId="0" fontId="3" fillId="0" borderId="2" xfId="0" applyFont="1" applyBorder="1"/>
    <xf numFmtId="0" fontId="3" fillId="0" borderId="5" xfId="0" applyFont="1" applyBorder="1"/>
    <xf numFmtId="0" fontId="3" fillId="0" borderId="5" xfId="0" applyFont="1" applyBorder="1" applyAlignment="1">
      <alignment horizontal="center"/>
    </xf>
    <xf numFmtId="0" fontId="2" fillId="0" borderId="0" xfId="0" applyFont="1"/>
    <xf numFmtId="0" fontId="4" fillId="0" borderId="0" xfId="0" applyFont="1"/>
    <xf numFmtId="43" fontId="2" fillId="0" borderId="0" xfId="0" applyNumberFormat="1" applyFont="1" applyFill="1" applyBorder="1"/>
    <xf numFmtId="0" fontId="0" fillId="0" borderId="0" xfId="0"/>
    <xf numFmtId="0" fontId="2" fillId="0" borderId="10" xfId="0" applyFont="1" applyFill="1" applyBorder="1"/>
    <xf numFmtId="0" fontId="2" fillId="0" borderId="12" xfId="0" applyFont="1" applyFill="1" applyBorder="1"/>
    <xf numFmtId="44" fontId="2" fillId="0" borderId="12" xfId="2" applyFont="1" applyFill="1" applyBorder="1"/>
    <xf numFmtId="0" fontId="2" fillId="0" borderId="13" xfId="0" applyFont="1" applyFill="1" applyBorder="1"/>
    <xf numFmtId="0" fontId="0" fillId="0" borderId="0" xfId="0"/>
    <xf numFmtId="0" fontId="0" fillId="0" borderId="0" xfId="0" applyBorder="1"/>
    <xf numFmtId="17" fontId="3" fillId="0" borderId="3" xfId="0" applyNumberFormat="1" applyFont="1" applyBorder="1" applyAlignment="1">
      <alignment horizontal="center" wrapText="1"/>
    </xf>
    <xf numFmtId="0" fontId="3" fillId="0" borderId="3" xfId="0" applyFont="1" applyBorder="1" applyAlignment="1">
      <alignment horizontal="center" wrapText="1"/>
    </xf>
    <xf numFmtId="0" fontId="2" fillId="0" borderId="2" xfId="0" applyFont="1" applyBorder="1"/>
    <xf numFmtId="43" fontId="2" fillId="0" borderId="2" xfId="1" applyFont="1" applyBorder="1"/>
    <xf numFmtId="16" fontId="2" fillId="0" borderId="2" xfId="0" applyNumberFormat="1" applyFont="1" applyBorder="1"/>
    <xf numFmtId="0" fontId="2" fillId="0" borderId="2" xfId="0" applyFont="1" applyFill="1" applyBorder="1"/>
    <xf numFmtId="43" fontId="3" fillId="0" borderId="2" xfId="0" applyNumberFormat="1" applyFont="1" applyBorder="1"/>
    <xf numFmtId="0" fontId="2" fillId="0" borderId="0" xfId="0" applyFont="1" applyBorder="1"/>
    <xf numFmtId="0" fontId="2" fillId="0" borderId="0" xfId="0" applyFont="1" applyFill="1" applyBorder="1"/>
    <xf numFmtId="0" fontId="3" fillId="0" borderId="0" xfId="0" applyFont="1" applyFill="1" applyBorder="1"/>
    <xf numFmtId="43" fontId="2" fillId="0" borderId="0" xfId="1"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 fillId="0" borderId="12" xfId="0" applyFont="1" applyBorder="1"/>
    <xf numFmtId="0" fontId="0" fillId="0" borderId="12" xfId="0" applyBorder="1"/>
    <xf numFmtId="0" fontId="0" fillId="0" borderId="13" xfId="0" applyBorder="1"/>
    <xf numFmtId="44" fontId="2" fillId="0" borderId="0" xfId="2" applyFont="1" applyFill="1" applyBorder="1"/>
    <xf numFmtId="43" fontId="2" fillId="0" borderId="2" xfId="1" applyFont="1" applyFill="1" applyBorder="1"/>
    <xf numFmtId="0" fontId="0" fillId="0" borderId="14" xfId="0" applyBorder="1"/>
    <xf numFmtId="0" fontId="2" fillId="0" borderId="9" xfId="0" applyFon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0" fontId="0" fillId="0" borderId="15" xfId="0" applyBorder="1" applyAlignment="1">
      <alignment horizontal="center"/>
    </xf>
    <xf numFmtId="16" fontId="0" fillId="0" borderId="0" xfId="0" quotePrefix="1" applyNumberFormat="1"/>
    <xf numFmtId="0" fontId="0" fillId="0" borderId="0" xfId="0" quotePrefix="1"/>
    <xf numFmtId="16" fontId="0" fillId="0" borderId="0" xfId="0" applyNumberFormat="1"/>
    <xf numFmtId="0" fontId="0" fillId="0" borderId="1" xfId="0" applyBorder="1"/>
    <xf numFmtId="164" fontId="0" fillId="0" borderId="0" xfId="1" applyNumberFormat="1" applyFont="1" applyBorder="1"/>
    <xf numFmtId="164" fontId="0" fillId="0" borderId="0" xfId="0" applyNumberFormat="1" applyBorder="1"/>
    <xf numFmtId="0" fontId="0" fillId="0" borderId="20" xfId="0" applyBorder="1"/>
    <xf numFmtId="16" fontId="0" fillId="0" borderId="0" xfId="0" applyNumberFormat="1" applyBorder="1" applyAlignment="1">
      <alignment horizontal="right"/>
    </xf>
    <xf numFmtId="1" fontId="0" fillId="0" borderId="0" xfId="0" applyNumberFormat="1"/>
    <xf numFmtId="0" fontId="5" fillId="0" borderId="0" xfId="0" applyFont="1"/>
    <xf numFmtId="44" fontId="0" fillId="0" borderId="0" xfId="2" applyFont="1"/>
    <xf numFmtId="44" fontId="0" fillId="0" borderId="1" xfId="2" applyFont="1" applyBorder="1"/>
    <xf numFmtId="44" fontId="0" fillId="0" borderId="0" xfId="2" applyFont="1" applyFill="1" applyBorder="1"/>
    <xf numFmtId="164" fontId="0" fillId="0" borderId="0" xfId="1" applyNumberFormat="1" applyFont="1" applyFill="1" applyBorder="1"/>
    <xf numFmtId="44" fontId="0" fillId="0" borderId="0" xfId="2" applyFont="1" applyBorder="1"/>
    <xf numFmtId="44" fontId="0" fillId="0" borderId="0" xfId="0" applyNumberFormat="1" applyBorder="1"/>
    <xf numFmtId="0" fontId="8" fillId="0" borderId="0" xfId="0" applyFont="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0" fontId="0" fillId="0" borderId="15" xfId="0" applyBorder="1" applyAlignment="1">
      <alignment horizontal="center"/>
    </xf>
    <xf numFmtId="0" fontId="1" fillId="0" borderId="0" xfId="0" applyFont="1" applyAlignment="1">
      <alignment vertical="center"/>
    </xf>
    <xf numFmtId="165" fontId="1" fillId="0" borderId="0" xfId="0" applyNumberFormat="1" applyFont="1" applyAlignment="1">
      <alignment vertical="center"/>
    </xf>
    <xf numFmtId="43" fontId="2" fillId="0" borderId="2" xfId="1" applyNumberFormat="1" applyFont="1" applyBorder="1"/>
    <xf numFmtId="165" fontId="11" fillId="0" borderId="0" xfId="0" applyNumberFormat="1" applyFont="1" applyAlignment="1">
      <alignment vertical="center"/>
    </xf>
    <xf numFmtId="0" fontId="11" fillId="0" borderId="0" xfId="0" applyFont="1"/>
    <xf numFmtId="164" fontId="0" fillId="0" borderId="20" xfId="1" applyNumberFormat="1" applyFont="1" applyFill="1" applyBorder="1"/>
    <xf numFmtId="44" fontId="0" fillId="0" borderId="1" xfId="0" applyNumberFormat="1" applyBorder="1"/>
    <xf numFmtId="164" fontId="0" fillId="0" borderId="0" xfId="0" applyNumberFormat="1" applyFill="1" applyBorder="1"/>
    <xf numFmtId="17" fontId="3" fillId="0" borderId="5" xfId="0" applyNumberFormat="1" applyFont="1" applyBorder="1" applyAlignment="1">
      <alignment horizontal="center" wrapText="1"/>
    </xf>
    <xf numFmtId="0" fontId="3" fillId="0" borderId="5" xfId="0" applyFont="1" applyBorder="1" applyAlignment="1">
      <alignment horizontal="center" wrapText="1"/>
    </xf>
    <xf numFmtId="0" fontId="1" fillId="0" borderId="23" xfId="0" applyFont="1" applyBorder="1" applyAlignment="1">
      <alignment vertical="center"/>
    </xf>
    <xf numFmtId="0" fontId="1" fillId="0" borderId="24" xfId="0" applyFont="1" applyBorder="1" applyAlignment="1">
      <alignment vertical="center"/>
    </xf>
    <xf numFmtId="0" fontId="9" fillId="0" borderId="0" xfId="0" applyFont="1" applyAlignment="1">
      <alignment vertical="center" wrapText="1"/>
    </xf>
    <xf numFmtId="16" fontId="1" fillId="0" borderId="25" xfId="0" applyNumberFormat="1" applyFont="1" applyBorder="1" applyAlignment="1">
      <alignment vertical="center"/>
    </xf>
    <xf numFmtId="0" fontId="1" fillId="0" borderId="13" xfId="0" applyFont="1" applyBorder="1" applyAlignment="1">
      <alignment vertical="center"/>
    </xf>
    <xf numFmtId="0" fontId="9" fillId="0" borderId="12" xfId="0" applyFont="1" applyBorder="1" applyAlignment="1">
      <alignment vertical="center" wrapText="1"/>
    </xf>
    <xf numFmtId="16" fontId="11" fillId="0" borderId="25" xfId="0" applyNumberFormat="1" applyFont="1" applyBorder="1" applyAlignment="1">
      <alignment vertical="center"/>
    </xf>
    <xf numFmtId="0" fontId="11" fillId="0" borderId="13" xfId="0" applyFont="1" applyBorder="1" applyAlignment="1">
      <alignment vertical="center"/>
    </xf>
    <xf numFmtId="0" fontId="11" fillId="0" borderId="13" xfId="0" applyFont="1" applyBorder="1" applyAlignment="1">
      <alignment vertical="center" wrapText="1"/>
    </xf>
    <xf numFmtId="0" fontId="15" fillId="0" borderId="13" xfId="0" applyFont="1" applyBorder="1" applyAlignment="1">
      <alignment vertical="center"/>
    </xf>
    <xf numFmtId="0" fontId="12" fillId="0" borderId="0" xfId="0" applyFont="1" applyAlignment="1">
      <alignment vertical="center" wrapText="1"/>
    </xf>
    <xf numFmtId="0" fontId="0" fillId="0" borderId="0" xfId="0" applyAlignment="1">
      <alignment wrapText="1"/>
    </xf>
    <xf numFmtId="0" fontId="1" fillId="0" borderId="0" xfId="0" applyFont="1" applyAlignment="1">
      <alignment vertical="center" wrapText="1"/>
    </xf>
    <xf numFmtId="0" fontId="13" fillId="0" borderId="0" xfId="0" applyFont="1" applyAlignment="1">
      <alignment horizontal="left" vertical="center" wrapText="1"/>
    </xf>
    <xf numFmtId="0" fontId="11" fillId="0" borderId="0" xfId="0" applyFont="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0" fillId="0" borderId="0" xfId="0" applyFont="1" applyAlignment="1">
      <alignment vertical="center" wrapText="1"/>
    </xf>
    <xf numFmtId="1" fontId="2" fillId="0" borderId="2" xfId="0" applyNumberFormat="1" applyFont="1" applyBorder="1"/>
    <xf numFmtId="4" fontId="2" fillId="0" borderId="2" xfId="0" applyNumberFormat="1" applyFont="1" applyBorder="1"/>
    <xf numFmtId="4" fontId="2" fillId="0" borderId="2" xfId="1" applyNumberFormat="1" applyFont="1" applyBorder="1"/>
    <xf numFmtId="4" fontId="2" fillId="0" borderId="2" xfId="1" applyNumberFormat="1" applyFont="1" applyBorder="1" applyAlignment="1">
      <alignment horizontal="center"/>
    </xf>
    <xf numFmtId="4" fontId="2" fillId="0" borderId="4" xfId="0" applyNumberFormat="1" applyFont="1" applyBorder="1"/>
    <xf numFmtId="0" fontId="2" fillId="0" borderId="2" xfId="0" applyFont="1" applyBorder="1" applyAlignment="1">
      <alignment horizontal="left"/>
    </xf>
    <xf numFmtId="0" fontId="2" fillId="0" borderId="2" xfId="0" applyFont="1" applyBorder="1" applyAlignment="1">
      <alignment horizontal="left" indent="2"/>
    </xf>
    <xf numFmtId="0" fontId="2" fillId="0" borderId="2" xfId="0" applyFont="1" applyBorder="1" applyAlignment="1">
      <alignment horizontal="left" indent="3"/>
    </xf>
    <xf numFmtId="0" fontId="2" fillId="0" borderId="2" xfId="0" applyFont="1" applyBorder="1" applyAlignment="1">
      <alignment horizontal="left" indent="4"/>
    </xf>
    <xf numFmtId="0" fontId="2" fillId="0" borderId="2" xfId="0" applyFont="1" applyBorder="1" applyAlignment="1">
      <alignment horizontal="left" indent="5"/>
    </xf>
    <xf numFmtId="0" fontId="0" fillId="0" borderId="0" xfId="0" applyAlignment="1">
      <alignment horizontal="left" indent="1"/>
    </xf>
    <xf numFmtId="0" fontId="16" fillId="0" borderId="2" xfId="0" applyFont="1" applyBorder="1"/>
    <xf numFmtId="0" fontId="17" fillId="0" borderId="0" xfId="0" applyFont="1"/>
    <xf numFmtId="164" fontId="0" fillId="0" borderId="26" xfId="1" applyNumberFormat="1" applyFont="1" applyBorder="1"/>
    <xf numFmtId="44" fontId="0" fillId="0" borderId="12" xfId="0" applyNumberFormat="1" applyBorder="1"/>
    <xf numFmtId="164" fontId="0" fillId="0" borderId="26" xfId="0" applyNumberFormat="1" applyBorder="1"/>
    <xf numFmtId="164" fontId="0" fillId="0" borderId="28" xfId="0" applyNumberFormat="1" applyFill="1" applyBorder="1"/>
    <xf numFmtId="164" fontId="0" fillId="0" borderId="26" xfId="1" applyNumberFormat="1" applyFont="1" applyFill="1" applyBorder="1"/>
    <xf numFmtId="164" fontId="0" fillId="0" borderId="28" xfId="1" applyNumberFormat="1" applyFont="1" applyFill="1" applyBorder="1"/>
    <xf numFmtId="0" fontId="0" fillId="0" borderId="26" xfId="0" applyBorder="1"/>
    <xf numFmtId="164" fontId="0" fillId="0" borderId="12" xfId="0" applyNumberFormat="1" applyBorder="1"/>
    <xf numFmtId="1" fontId="0" fillId="0" borderId="30" xfId="0" applyNumberFormat="1" applyBorder="1"/>
    <xf numFmtId="164" fontId="0" fillId="0" borderId="32" xfId="1" applyNumberFormat="1" applyFont="1" applyBorder="1"/>
    <xf numFmtId="164" fontId="0" fillId="0" borderId="26" xfId="0" applyNumberFormat="1" applyFill="1" applyBorder="1"/>
    <xf numFmtId="16" fontId="0" fillId="0" borderId="12" xfId="0" applyNumberFormat="1" applyBorder="1"/>
    <xf numFmtId="1" fontId="0" fillId="0" borderId="12" xfId="0" applyNumberFormat="1" applyBorder="1"/>
    <xf numFmtId="164" fontId="0" fillId="0" borderId="12" xfId="1" applyNumberFormat="1" applyFont="1" applyFill="1" applyBorder="1"/>
    <xf numFmtId="166" fontId="0" fillId="0" borderId="0" xfId="0" applyNumberFormat="1"/>
    <xf numFmtId="166" fontId="0" fillId="0" borderId="16" xfId="0" applyNumberFormat="1" applyBorder="1"/>
    <xf numFmtId="44" fontId="0" fillId="0" borderId="31" xfId="2" applyNumberFormat="1" applyFont="1" applyBorder="1"/>
    <xf numFmtId="44" fontId="0" fillId="0" borderId="27" xfId="2" applyNumberFormat="1" applyFont="1" applyBorder="1"/>
    <xf numFmtId="44" fontId="0" fillId="0" borderId="12" xfId="2" applyNumberFormat="1" applyFont="1" applyBorder="1"/>
    <xf numFmtId="44" fontId="0" fillId="0" borderId="29" xfId="2" applyNumberFormat="1" applyFont="1" applyBorder="1"/>
    <xf numFmtId="44" fontId="0" fillId="0" borderId="0" xfId="2" applyNumberFormat="1" applyFont="1"/>
    <xf numFmtId="44" fontId="0" fillId="0" borderId="1" xfId="2" applyNumberFormat="1" applyFont="1" applyBorder="1"/>
    <xf numFmtId="44" fontId="0" fillId="0" borderId="12" xfId="2" applyNumberFormat="1" applyFont="1" applyFill="1" applyBorder="1"/>
    <xf numFmtId="44" fontId="0" fillId="0" borderId="0" xfId="2" applyNumberFormat="1" applyFont="1" applyFill="1" applyBorder="1"/>
    <xf numFmtId="44" fontId="0" fillId="0" borderId="0" xfId="2" applyNumberFormat="1" applyFont="1" applyBorder="1"/>
    <xf numFmtId="44" fontId="0" fillId="0" borderId="0" xfId="0" applyNumberFormat="1"/>
    <xf numFmtId="44" fontId="0" fillId="0" borderId="16" xfId="0" applyNumberFormat="1" applyBorder="1"/>
    <xf numFmtId="44" fontId="0" fillId="0" borderId="15" xfId="2" applyNumberFormat="1" applyFont="1" applyBorder="1"/>
    <xf numFmtId="44" fontId="0" fillId="0" borderId="17" xfId="2" applyNumberFormat="1" applyFont="1" applyBorder="1"/>
    <xf numFmtId="44" fontId="0" fillId="0" borderId="29" xfId="0" applyNumberFormat="1" applyBorder="1"/>
    <xf numFmtId="44" fontId="0" fillId="0" borderId="16" xfId="2" applyNumberFormat="1" applyFont="1" applyBorder="1"/>
    <xf numFmtId="44" fontId="0" fillId="0" borderId="33" xfId="2" applyNumberFormat="1" applyFont="1" applyBorder="1"/>
    <xf numFmtId="44" fontId="0" fillId="0" borderId="34" xfId="2" applyNumberFormat="1" applyFont="1" applyBorder="1"/>
    <xf numFmtId="44" fontId="0" fillId="0" borderId="12" xfId="0" applyNumberFormat="1" applyFill="1" applyBorder="1"/>
    <xf numFmtId="44" fontId="0" fillId="0" borderId="0" xfId="0" applyNumberFormat="1" applyFill="1" applyBorder="1"/>
    <xf numFmtId="44" fontId="0" fillId="0" borderId="21" xfId="2" applyNumberFormat="1" applyFont="1" applyBorder="1"/>
    <xf numFmtId="0" fontId="0" fillId="0" borderId="35" xfId="0" applyBorder="1"/>
    <xf numFmtId="0" fontId="0" fillId="0" borderId="28" xfId="0" applyBorder="1"/>
    <xf numFmtId="164" fontId="0" fillId="0" borderId="30" xfId="0" applyNumberFormat="1" applyBorder="1"/>
    <xf numFmtId="44" fontId="0" fillId="0" borderId="31" xfId="0" applyNumberFormat="1" applyBorder="1"/>
    <xf numFmtId="44" fontId="0" fillId="0" borderId="36" xfId="0" applyNumberFormat="1" applyFill="1" applyBorder="1"/>
    <xf numFmtId="44" fontId="0" fillId="0" borderId="21" xfId="0" applyNumberFormat="1" applyFill="1" applyBorder="1"/>
    <xf numFmtId="44" fontId="0" fillId="0" borderId="15" xfId="0" applyNumberFormat="1" applyFill="1" applyBorder="1"/>
    <xf numFmtId="164" fontId="0" fillId="0" borderId="28" xfId="1" applyNumberFormat="1" applyFont="1" applyBorder="1"/>
    <xf numFmtId="164" fontId="0" fillId="0" borderId="35" xfId="1" applyNumberFormat="1" applyFont="1" applyFill="1" applyBorder="1"/>
    <xf numFmtId="164" fontId="0" fillId="0" borderId="30" xfId="1" applyNumberFormat="1" applyFont="1" applyFill="1" applyBorder="1"/>
    <xf numFmtId="164" fontId="0" fillId="0" borderId="37" xfId="1" applyNumberFormat="1" applyFont="1" applyFill="1" applyBorder="1"/>
    <xf numFmtId="43" fontId="0" fillId="0" borderId="0" xfId="2" applyNumberFormat="1" applyFont="1"/>
    <xf numFmtId="43" fontId="0" fillId="0" borderId="21" xfId="2" applyNumberFormat="1" applyFont="1" applyBorder="1"/>
    <xf numFmtId="43" fontId="0" fillId="0" borderId="0" xfId="0" applyNumberFormat="1" applyBorder="1"/>
    <xf numFmtId="43" fontId="0" fillId="0" borderId="0" xfId="2" applyNumberFormat="1" applyFont="1" applyBorder="1"/>
    <xf numFmtId="43" fontId="0" fillId="0" borderId="12" xfId="0" applyNumberFormat="1" applyBorder="1"/>
    <xf numFmtId="44" fontId="0" fillId="0" borderId="21" xfId="0" applyNumberFormat="1" applyBorder="1"/>
    <xf numFmtId="44" fontId="0" fillId="0" borderId="15" xfId="0" applyNumberFormat="1" applyBorder="1"/>
    <xf numFmtId="44" fontId="0" fillId="0" borderId="15" xfId="2" applyNumberFormat="1" applyFont="1" applyFill="1" applyBorder="1"/>
    <xf numFmtId="44" fontId="0" fillId="0" borderId="31" xfId="2" applyNumberFormat="1" applyFont="1" applyFill="1" applyBorder="1"/>
    <xf numFmtId="44" fontId="0" fillId="0" borderId="36" xfId="2" applyNumberFormat="1" applyFont="1" applyFill="1" applyBorder="1"/>
    <xf numFmtId="44" fontId="0" fillId="0" borderId="21" xfId="2" applyNumberFormat="1" applyFont="1" applyFill="1" applyBorder="1"/>
    <xf numFmtId="0" fontId="0" fillId="0" borderId="0" xfId="0" applyBorder="1" applyAlignment="1">
      <alignment horizontal="center"/>
    </xf>
    <xf numFmtId="44" fontId="0" fillId="0" borderId="16" xfId="1" applyNumberFormat="1" applyFont="1" applyBorder="1"/>
    <xf numFmtId="44" fontId="0" fillId="0" borderId="1" xfId="1" applyNumberFormat="1" applyFont="1" applyBorder="1"/>
    <xf numFmtId="44" fontId="0" fillId="0" borderId="17" xfId="0" applyNumberFormat="1" applyBorder="1"/>
    <xf numFmtId="44" fontId="0" fillId="0" borderId="0" xfId="1" applyNumberFormat="1" applyFont="1" applyBorder="1"/>
    <xf numFmtId="44" fontId="6" fillId="0" borderId="0" xfId="0" applyNumberFormat="1" applyFont="1" applyBorder="1"/>
    <xf numFmtId="44" fontId="0" fillId="0" borderId="17" xfId="1" applyNumberFormat="1" applyFont="1" applyBorder="1"/>
    <xf numFmtId="44" fontId="7" fillId="0" borderId="0" xfId="0" applyNumberFormat="1" applyFont="1" applyBorder="1"/>
    <xf numFmtId="44" fontId="0" fillId="0" borderId="20" xfId="0" applyNumberFormat="1" applyBorder="1"/>
    <xf numFmtId="44" fontId="0" fillId="0" borderId="1" xfId="0" applyNumberFormat="1" applyBorder="1" applyAlignment="1">
      <alignment horizontal="center"/>
    </xf>
    <xf numFmtId="44" fontId="0" fillId="0" borderId="0" xfId="0" applyNumberFormat="1" applyBorder="1" applyAlignment="1">
      <alignment horizontal="right"/>
    </xf>
    <xf numFmtId="44" fontId="5" fillId="0" borderId="1" xfId="0" applyNumberFormat="1" applyFont="1" applyBorder="1"/>
    <xf numFmtId="44" fontId="5" fillId="0" borderId="0" xfId="0" applyNumberFormat="1" applyFont="1"/>
    <xf numFmtId="44" fontId="0" fillId="0" borderId="35" xfId="0" applyNumberFormat="1" applyBorder="1"/>
    <xf numFmtId="44" fontId="0" fillId="0" borderId="21" xfId="1" applyNumberFormat="1" applyFont="1" applyBorder="1"/>
    <xf numFmtId="44" fontId="5" fillId="0" borderId="21" xfId="1" applyNumberFormat="1" applyFont="1" applyBorder="1"/>
    <xf numFmtId="44" fontId="5" fillId="0" borderId="21" xfId="0" applyNumberFormat="1" applyFont="1" applyBorder="1"/>
    <xf numFmtId="44" fontId="5" fillId="0" borderId="16" xfId="0" applyNumberFormat="1" applyFont="1" applyBorder="1"/>
    <xf numFmtId="44" fontId="5" fillId="0" borderId="1" xfId="1" applyNumberFormat="1" applyFont="1" applyBorder="1"/>
    <xf numFmtId="165" fontId="2" fillId="0" borderId="2" xfId="0" applyNumberFormat="1" applyFont="1" applyBorder="1"/>
    <xf numFmtId="17" fontId="3" fillId="0" borderId="9" xfId="0" applyNumberFormat="1" applyFont="1" applyBorder="1" applyAlignment="1">
      <alignment horizontal="center" wrapText="1"/>
    </xf>
    <xf numFmtId="44" fontId="0" fillId="0" borderId="0" xfId="0" applyNumberFormat="1" applyBorder="1" applyAlignment="1">
      <alignment horizontal="center"/>
    </xf>
    <xf numFmtId="44" fontId="5" fillId="0" borderId="0" xfId="0" applyNumberFormat="1" applyFont="1" applyBorder="1"/>
    <xf numFmtId="44" fontId="0" fillId="0" borderId="28" xfId="0" applyNumberFormat="1" applyBorder="1"/>
    <xf numFmtId="44" fontId="5" fillId="0" borderId="16" xfId="1" applyNumberFormat="1" applyFont="1" applyBorder="1"/>
    <xf numFmtId="44" fontId="5" fillId="0" borderId="35" xfId="0" applyNumberFormat="1" applyFont="1" applyBorder="1"/>
    <xf numFmtId="44" fontId="0" fillId="2" borderId="16" xfId="1" applyNumberFormat="1" applyFont="1" applyFill="1" applyBorder="1"/>
    <xf numFmtId="44" fontId="0" fillId="2" borderId="0" xfId="1" applyNumberFormat="1" applyFont="1" applyFill="1"/>
    <xf numFmtId="44" fontId="0" fillId="2" borderId="1" xfId="1" applyNumberFormat="1" applyFont="1" applyFill="1" applyBorder="1"/>
    <xf numFmtId="44" fontId="0" fillId="2" borderId="0" xfId="1" applyNumberFormat="1" applyFont="1" applyFill="1" applyBorder="1"/>
    <xf numFmtId="44" fontId="0" fillId="2" borderId="15" xfId="1" applyNumberFormat="1" applyFont="1" applyFill="1" applyBorder="1"/>
    <xf numFmtId="44" fontId="5" fillId="0" borderId="17" xfId="0" applyNumberFormat="1" applyFont="1" applyBorder="1"/>
    <xf numFmtId="39" fontId="5" fillId="0" borderId="35" xfId="0" applyNumberFormat="1" applyFont="1" applyBorder="1"/>
    <xf numFmtId="39" fontId="5" fillId="0" borderId="16" xfId="0" applyNumberFormat="1" applyFont="1" applyBorder="1"/>
    <xf numFmtId="0" fontId="3" fillId="0" borderId="0" xfId="0" applyFont="1" applyBorder="1" applyAlignment="1">
      <alignment horizontal="left" wrapText="1"/>
    </xf>
    <xf numFmtId="44" fontId="3" fillId="0" borderId="0" xfId="0" applyNumberFormat="1" applyFont="1" applyBorder="1" applyAlignment="1">
      <alignment horizontal="center" wrapText="1"/>
    </xf>
    <xf numFmtId="44" fontId="3" fillId="0" borderId="1" xfId="0" applyNumberFormat="1" applyFont="1" applyBorder="1" applyAlignment="1">
      <alignment horizontal="center" wrapText="1"/>
    </xf>
    <xf numFmtId="44" fontId="2" fillId="0" borderId="2" xfId="1" applyNumberFormat="1" applyFont="1" applyBorder="1"/>
    <xf numFmtId="44" fontId="2" fillId="0" borderId="0" xfId="1" applyNumberFormat="1" applyFont="1" applyBorder="1"/>
    <xf numFmtId="44" fontId="2" fillId="0" borderId="0" xfId="0" applyNumberFormat="1" applyFont="1" applyBorder="1"/>
    <xf numFmtId="44" fontId="2" fillId="0" borderId="0" xfId="2" applyNumberFormat="1" applyFont="1" applyBorder="1"/>
    <xf numFmtId="44" fontId="3" fillId="0" borderId="9" xfId="0" applyNumberFormat="1" applyFont="1" applyBorder="1"/>
    <xf numFmtId="44" fontId="3" fillId="0" borderId="0" xfId="0" applyNumberFormat="1" applyFont="1" applyBorder="1"/>
    <xf numFmtId="44" fontId="0" fillId="0" borderId="10" xfId="0" applyNumberFormat="1" applyBorder="1"/>
    <xf numFmtId="44" fontId="0" fillId="0" borderId="9" xfId="0" applyNumberFormat="1" applyBorder="1"/>
    <xf numFmtId="44" fontId="2" fillId="0" borderId="10" xfId="2" applyNumberFormat="1" applyFont="1" applyBorder="1"/>
    <xf numFmtId="44" fontId="2" fillId="0" borderId="10" xfId="0" applyNumberFormat="1" applyFont="1" applyBorder="1"/>
    <xf numFmtId="44" fontId="2" fillId="0" borderId="0" xfId="0" applyNumberFormat="1" applyFont="1" applyFill="1" applyBorder="1"/>
    <xf numFmtId="44" fontId="3" fillId="0" borderId="0" xfId="0" applyNumberFormat="1" applyFont="1" applyFill="1" applyBorder="1"/>
    <xf numFmtId="44" fontId="2" fillId="0" borderId="38" xfId="1" applyNumberFormat="1" applyFont="1" applyBorder="1"/>
    <xf numFmtId="44" fontId="2" fillId="0" borderId="39" xfId="0" applyNumberFormat="1" applyFont="1" applyBorder="1"/>
    <xf numFmtId="44" fontId="2" fillId="0" borderId="19" xfId="1" applyNumberFormat="1" applyFont="1" applyBorder="1"/>
    <xf numFmtId="44" fontId="2" fillId="0" borderId="15" xfId="0" applyNumberFormat="1" applyFont="1" applyBorder="1"/>
    <xf numFmtId="44" fontId="2" fillId="0" borderId="38" xfId="0" applyNumberFormat="1" applyFont="1" applyBorder="1"/>
    <xf numFmtId="44" fontId="3" fillId="0" borderId="40" xfId="0" applyNumberFormat="1" applyFont="1" applyBorder="1"/>
    <xf numFmtId="44" fontId="3" fillId="0" borderId="41" xfId="0" applyNumberFormat="1" applyFont="1" applyBorder="1"/>
    <xf numFmtId="44" fontId="3" fillId="0" borderId="40" xfId="1" applyNumberFormat="1" applyFont="1" applyFill="1" applyBorder="1"/>
    <xf numFmtId="44" fontId="2" fillId="0" borderId="0" xfId="2" applyNumberFormat="1" applyFont="1" applyFill="1" applyBorder="1"/>
    <xf numFmtId="39" fontId="5" fillId="0" borderId="1" xfId="1" applyNumberFormat="1" applyFont="1" applyBorder="1"/>
    <xf numFmtId="17" fontId="2" fillId="0" borderId="2" xfId="0" applyNumberFormat="1" applyFont="1" applyBorder="1"/>
    <xf numFmtId="44" fontId="2" fillId="0" borderId="2" xfId="0" applyNumberFormat="1" applyFont="1" applyBorder="1"/>
    <xf numFmtId="44" fontId="2" fillId="0" borderId="2" xfId="1" applyNumberFormat="1" applyFont="1" applyBorder="1" applyAlignment="1">
      <alignment horizontal="right" vertical="top"/>
    </xf>
    <xf numFmtId="44" fontId="3" fillId="0" borderId="2" xfId="0" applyNumberFormat="1" applyFont="1" applyBorder="1"/>
    <xf numFmtId="39" fontId="5" fillId="0" borderId="0" xfId="0" applyNumberFormat="1" applyFont="1" applyBorder="1"/>
    <xf numFmtId="0" fontId="2" fillId="0" borderId="2" xfId="0" applyFont="1" applyFill="1" applyBorder="1" applyAlignment="1">
      <alignment horizontal="left" indent="5"/>
    </xf>
    <xf numFmtId="0" fontId="0" fillId="0" borderId="0" xfId="0" applyAlignment="1">
      <alignment horizontal="right"/>
    </xf>
    <xf numFmtId="164" fontId="0" fillId="0" borderId="0" xfId="0" applyNumberFormat="1" applyAlignment="1">
      <alignment horizontal="right"/>
    </xf>
    <xf numFmtId="0" fontId="3" fillId="0" borderId="0" xfId="0" applyFon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0" fontId="2" fillId="0" borderId="0" xfId="0" applyFont="1" applyBorder="1" applyAlignment="1">
      <alignment horizontal="center"/>
    </xf>
    <xf numFmtId="0" fontId="3" fillId="0" borderId="2" xfId="0" applyNumberFormat="1" applyFont="1" applyBorder="1" applyAlignment="1">
      <alignment horizontal="center" wrapText="1"/>
    </xf>
    <xf numFmtId="0" fontId="3" fillId="0" borderId="2" xfId="0" applyFont="1" applyBorder="1" applyAlignment="1">
      <alignment horizontal="center"/>
    </xf>
    <xf numFmtId="0" fontId="3" fillId="0" borderId="9" xfId="0" applyFont="1" applyBorder="1" applyAlignment="1">
      <alignment horizont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17" fontId="3" fillId="0" borderId="9" xfId="0" applyNumberFormat="1" applyFont="1" applyBorder="1" applyAlignment="1">
      <alignment horizontal="center" wrapText="1"/>
    </xf>
    <xf numFmtId="44" fontId="3" fillId="0" borderId="9" xfId="0" applyNumberFormat="1" applyFont="1" applyBorder="1" applyAlignment="1">
      <alignment horizontal="center"/>
    </xf>
    <xf numFmtId="44" fontId="3" fillId="0" borderId="0" xfId="0" applyNumberFormat="1" applyFont="1" applyBorder="1" applyAlignment="1">
      <alignment horizontal="center"/>
    </xf>
    <xf numFmtId="44" fontId="3" fillId="0" borderId="10" xfId="0" applyNumberFormat="1"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0" xfId="0" applyFont="1" applyBorder="1" applyAlignment="1">
      <alignment horizontal="center"/>
    </xf>
    <xf numFmtId="0" fontId="3" fillId="0" borderId="10" xfId="0" applyFont="1" applyBorder="1" applyAlignment="1">
      <alignment horizontal="center"/>
    </xf>
    <xf numFmtId="0" fontId="3" fillId="0" borderId="22" xfId="0" applyFont="1" applyBorder="1" applyAlignment="1">
      <alignment horizontal="center" wrapText="1"/>
    </xf>
    <xf numFmtId="0" fontId="3" fillId="0" borderId="18" xfId="0" applyFont="1" applyBorder="1" applyAlignment="1">
      <alignment horizontal="center" wrapText="1"/>
    </xf>
    <xf numFmtId="0" fontId="3" fillId="0" borderId="19" xfId="0" applyFont="1" applyBorder="1" applyAlignment="1">
      <alignment horizontal="center" wrapText="1"/>
    </xf>
    <xf numFmtId="0" fontId="3" fillId="0" borderId="22" xfId="0" applyNumberFormat="1" applyFont="1" applyBorder="1" applyAlignment="1">
      <alignment horizontal="center" wrapText="1"/>
    </xf>
    <xf numFmtId="0" fontId="3" fillId="0" borderId="19" xfId="0" applyNumberFormat="1" applyFont="1" applyBorder="1" applyAlignment="1">
      <alignment horizontal="center" wrapText="1"/>
    </xf>
    <xf numFmtId="0" fontId="3" fillId="0" borderId="18" xfId="0" applyNumberFormat="1" applyFont="1" applyBorder="1" applyAlignment="1">
      <alignment horizontal="center" wrapText="1"/>
    </xf>
    <xf numFmtId="44" fontId="0" fillId="0" borderId="15" xfId="0" applyNumberFormat="1" applyBorder="1" applyAlignment="1">
      <alignment horizontal="center"/>
    </xf>
    <xf numFmtId="0" fontId="0" fillId="0" borderId="15" xfId="0" applyBorder="1" applyAlignment="1">
      <alignment horizontal="center"/>
    </xf>
    <xf numFmtId="44" fontId="0" fillId="0" borderId="15" xfId="0" applyNumberFormat="1" applyBorder="1" applyAlignment="1">
      <alignment horizontal="center" wrapText="1"/>
    </xf>
    <xf numFmtId="44" fontId="0" fillId="0" borderId="0" xfId="0" applyNumberFormat="1" applyBorder="1" applyAlignment="1">
      <alignment horizontal="center"/>
    </xf>
    <xf numFmtId="44" fontId="0" fillId="0" borderId="15" xfId="0" applyNumberFormat="1"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van/Desktop/fdhdfhsdhs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 Journal Entries"/>
      <sheetName val="August Journal Entries"/>
      <sheetName val="September Journal Entries"/>
      <sheetName val="October Journal Entries"/>
      <sheetName val="November Journal Entries"/>
      <sheetName val="December Journal Entries"/>
      <sheetName val="Ledgers"/>
      <sheetName val="adjusting entries"/>
      <sheetName val="Trial Balance"/>
      <sheetName val="Income Statement"/>
      <sheetName val="Statement of Retained Earnings"/>
      <sheetName val="Balance Sheet"/>
      <sheetName val="Closing E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
          <cell r="G9">
            <v>5000</v>
          </cell>
        </row>
        <row r="10">
          <cell r="H10">
            <v>20000</v>
          </cell>
        </row>
        <row r="11">
          <cell r="H11">
            <v>10000</v>
          </cell>
        </row>
        <row r="15">
          <cell r="G15">
            <v>1100</v>
          </cell>
        </row>
        <row r="16">
          <cell r="G16">
            <v>50</v>
          </cell>
        </row>
        <row r="20">
          <cell r="D20">
            <v>480</v>
          </cell>
        </row>
        <row r="23">
          <cell r="H23">
            <v>12045</v>
          </cell>
        </row>
        <row r="27">
          <cell r="G27">
            <v>9500</v>
          </cell>
        </row>
        <row r="34">
          <cell r="H34">
            <v>300</v>
          </cell>
        </row>
      </sheetData>
      <sheetData sheetId="9">
        <row r="9">
          <cell r="D9">
            <v>1785</v>
          </cell>
        </row>
        <row r="10">
          <cell r="D10">
            <v>49400</v>
          </cell>
        </row>
        <row r="11">
          <cell r="D11">
            <v>9000</v>
          </cell>
        </row>
        <row r="12">
          <cell r="D12">
            <v>4680</v>
          </cell>
        </row>
        <row r="15">
          <cell r="D15">
            <v>270</v>
          </cell>
        </row>
        <row r="16">
          <cell r="D16">
            <v>250</v>
          </cell>
        </row>
        <row r="17">
          <cell r="D17">
            <v>200</v>
          </cell>
        </row>
        <row r="18">
          <cell r="D18">
            <v>300</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S196"/>
  <sheetViews>
    <sheetView workbookViewId="0">
      <selection activeCell="B12" sqref="B12"/>
    </sheetView>
  </sheetViews>
  <sheetFormatPr defaultColWidth="9.140625" defaultRowHeight="15" x14ac:dyDescent="0.25"/>
  <cols>
    <col min="1" max="1" width="9.140625" style="90"/>
    <col min="2" max="2" width="164.5703125" style="90" customWidth="1"/>
    <col min="3" max="16384" width="9.140625" style="90"/>
  </cols>
  <sheetData>
    <row r="2" spans="2:19" ht="15.75" x14ac:dyDescent="0.25">
      <c r="B2" s="89" t="s">
        <v>95</v>
      </c>
      <c r="C2" s="89"/>
      <c r="D2" s="89"/>
      <c r="E2" s="89"/>
      <c r="F2" s="89"/>
      <c r="G2" s="89"/>
      <c r="H2" s="89"/>
      <c r="I2" s="89"/>
      <c r="J2" s="89"/>
      <c r="K2" s="89"/>
      <c r="L2" s="89"/>
      <c r="M2" s="89"/>
      <c r="N2" s="89"/>
      <c r="O2" s="89"/>
      <c r="P2" s="89"/>
      <c r="Q2" s="89"/>
      <c r="R2" s="89"/>
      <c r="S2" s="89"/>
    </row>
    <row r="3" spans="2:19" x14ac:dyDescent="0.25">
      <c r="B3" s="91"/>
    </row>
    <row r="4" spans="2:19" x14ac:dyDescent="0.25">
      <c r="B4" s="91" t="s">
        <v>96</v>
      </c>
    </row>
    <row r="5" spans="2:19" x14ac:dyDescent="0.25">
      <c r="B5" s="91"/>
    </row>
    <row r="6" spans="2:19" ht="30" x14ac:dyDescent="0.25">
      <c r="B6" s="96" t="s">
        <v>187</v>
      </c>
    </row>
    <row r="7" spans="2:19" x14ac:dyDescent="0.25">
      <c r="B7" s="92" t="s">
        <v>97</v>
      </c>
    </row>
    <row r="8" spans="2:19" x14ac:dyDescent="0.25">
      <c r="B8" s="92" t="s">
        <v>98</v>
      </c>
    </row>
    <row r="9" spans="2:19" x14ac:dyDescent="0.25">
      <c r="B9" s="92" t="s">
        <v>99</v>
      </c>
    </row>
    <row r="10" spans="2:19" x14ac:dyDescent="0.25">
      <c r="B10" s="92" t="s">
        <v>100</v>
      </c>
    </row>
    <row r="11" spans="2:19" x14ac:dyDescent="0.25">
      <c r="B11" s="92" t="s">
        <v>101</v>
      </c>
    </row>
    <row r="12" spans="2:19" x14ac:dyDescent="0.25">
      <c r="B12" s="92" t="s">
        <v>102</v>
      </c>
    </row>
    <row r="13" spans="2:19" x14ac:dyDescent="0.25">
      <c r="B13" s="91"/>
    </row>
    <row r="14" spans="2:19" ht="30" x14ac:dyDescent="0.25">
      <c r="B14" s="93" t="s">
        <v>188</v>
      </c>
    </row>
    <row r="15" spans="2:19" x14ac:dyDescent="0.25">
      <c r="B15" s="81"/>
    </row>
    <row r="16" spans="2:19" x14ac:dyDescent="0.25">
      <c r="B16" s="94" t="s">
        <v>103</v>
      </c>
    </row>
    <row r="17" spans="2:2" x14ac:dyDescent="0.25">
      <c r="B17" s="94" t="s">
        <v>189</v>
      </c>
    </row>
    <row r="18" spans="2:2" x14ac:dyDescent="0.25">
      <c r="B18" s="94"/>
    </row>
    <row r="19" spans="2:2" x14ac:dyDescent="0.25">
      <c r="B19" s="91" t="s">
        <v>53</v>
      </c>
    </row>
    <row r="20" spans="2:2" x14ac:dyDescent="0.25">
      <c r="B20" s="93" t="s">
        <v>190</v>
      </c>
    </row>
    <row r="21" spans="2:2" x14ac:dyDescent="0.25">
      <c r="B21" s="93"/>
    </row>
    <row r="22" spans="2:2" x14ac:dyDescent="0.25">
      <c r="B22" s="93" t="s">
        <v>191</v>
      </c>
    </row>
    <row r="23" spans="2:2" x14ac:dyDescent="0.25">
      <c r="B23" s="93"/>
    </row>
    <row r="24" spans="2:2" x14ac:dyDescent="0.25">
      <c r="B24" s="91" t="s">
        <v>54</v>
      </c>
    </row>
    <row r="25" spans="2:2" x14ac:dyDescent="0.25">
      <c r="B25" s="91"/>
    </row>
    <row r="26" spans="2:2" ht="32.25" x14ac:dyDescent="0.25">
      <c r="B26" s="96" t="s">
        <v>192</v>
      </c>
    </row>
    <row r="27" spans="2:2" x14ac:dyDescent="0.25">
      <c r="B27" s="91"/>
    </row>
    <row r="28" spans="2:2" x14ac:dyDescent="0.25">
      <c r="B28" s="91" t="s">
        <v>55</v>
      </c>
    </row>
    <row r="29" spans="2:2" x14ac:dyDescent="0.25">
      <c r="B29" s="91"/>
    </row>
    <row r="30" spans="2:2" x14ac:dyDescent="0.25">
      <c r="B30" s="91" t="s">
        <v>56</v>
      </c>
    </row>
    <row r="31" spans="2:2" x14ac:dyDescent="0.25">
      <c r="B31" s="91"/>
    </row>
    <row r="32" spans="2:2" ht="30" x14ac:dyDescent="0.25">
      <c r="B32" s="96" t="s">
        <v>193</v>
      </c>
    </row>
    <row r="33" spans="2:2" x14ac:dyDescent="0.25">
      <c r="B33" s="91"/>
    </row>
    <row r="34" spans="2:2" x14ac:dyDescent="0.25">
      <c r="B34" s="91" t="s">
        <v>57</v>
      </c>
    </row>
    <row r="35" spans="2:2" x14ac:dyDescent="0.25">
      <c r="B35" s="91"/>
    </row>
    <row r="36" spans="2:2" x14ac:dyDescent="0.25">
      <c r="B36" s="91" t="s">
        <v>58</v>
      </c>
    </row>
    <row r="37" spans="2:2" x14ac:dyDescent="0.25">
      <c r="B37" s="91"/>
    </row>
    <row r="38" spans="2:2" x14ac:dyDescent="0.25">
      <c r="B38" s="91" t="s">
        <v>59</v>
      </c>
    </row>
    <row r="39" spans="2:2" x14ac:dyDescent="0.25">
      <c r="B39" s="91"/>
    </row>
    <row r="40" spans="2:2" ht="34.5" x14ac:dyDescent="0.25">
      <c r="B40" s="91" t="s">
        <v>60</v>
      </c>
    </row>
    <row r="41" spans="2:2" x14ac:dyDescent="0.25">
      <c r="B41" s="91"/>
    </row>
    <row r="42" spans="2:2" x14ac:dyDescent="0.25">
      <c r="B42" s="91" t="s">
        <v>61</v>
      </c>
    </row>
    <row r="43" spans="2:2" x14ac:dyDescent="0.25">
      <c r="B43" s="91"/>
    </row>
    <row r="44" spans="2:2" x14ac:dyDescent="0.25">
      <c r="B44" s="91" t="s">
        <v>62</v>
      </c>
    </row>
    <row r="45" spans="2:2" x14ac:dyDescent="0.25">
      <c r="B45" s="91"/>
    </row>
    <row r="46" spans="2:2" x14ac:dyDescent="0.25">
      <c r="B46" s="91" t="s">
        <v>63</v>
      </c>
    </row>
    <row r="47" spans="2:2" x14ac:dyDescent="0.25">
      <c r="B47" s="91"/>
    </row>
    <row r="48" spans="2:2" x14ac:dyDescent="0.25">
      <c r="B48" s="94" t="s">
        <v>104</v>
      </c>
    </row>
    <row r="49" spans="2:2" x14ac:dyDescent="0.25">
      <c r="B49" s="94" t="s">
        <v>105</v>
      </c>
    </row>
    <row r="50" spans="2:2" x14ac:dyDescent="0.25">
      <c r="B50" s="94"/>
    </row>
    <row r="51" spans="2:2" x14ac:dyDescent="0.25">
      <c r="B51" s="91" t="s">
        <v>106</v>
      </c>
    </row>
    <row r="52" spans="2:2" x14ac:dyDescent="0.25">
      <c r="B52" s="96" t="s">
        <v>194</v>
      </c>
    </row>
    <row r="53" spans="2:2" x14ac:dyDescent="0.25">
      <c r="B53" s="91"/>
    </row>
    <row r="54" spans="2:2" x14ac:dyDescent="0.25">
      <c r="B54" s="91" t="s">
        <v>107</v>
      </c>
    </row>
    <row r="55" spans="2:2" x14ac:dyDescent="0.25">
      <c r="B55" s="93" t="s">
        <v>108</v>
      </c>
    </row>
    <row r="56" spans="2:2" x14ac:dyDescent="0.25">
      <c r="B56" s="91" t="s">
        <v>109</v>
      </c>
    </row>
    <row r="57" spans="2:2" x14ac:dyDescent="0.25">
      <c r="B57" s="91" t="s">
        <v>110</v>
      </c>
    </row>
    <row r="58" spans="2:2" x14ac:dyDescent="0.25">
      <c r="B58" s="91" t="s">
        <v>111</v>
      </c>
    </row>
    <row r="59" spans="2:2" x14ac:dyDescent="0.25">
      <c r="B59" s="91" t="s">
        <v>112</v>
      </c>
    </row>
    <row r="60" spans="2:2" x14ac:dyDescent="0.25">
      <c r="B60" s="91"/>
    </row>
    <row r="61" spans="2:2" x14ac:dyDescent="0.25">
      <c r="B61" s="94" t="s">
        <v>113</v>
      </c>
    </row>
    <row r="62" spans="2:2" x14ac:dyDescent="0.25">
      <c r="B62" s="94" t="s">
        <v>195</v>
      </c>
    </row>
    <row r="63" spans="2:2" x14ac:dyDescent="0.25">
      <c r="B63" s="91"/>
    </row>
    <row r="64" spans="2:2" x14ac:dyDescent="0.25">
      <c r="B64" s="91" t="s">
        <v>114</v>
      </c>
    </row>
    <row r="65" spans="2:2" x14ac:dyDescent="0.25">
      <c r="B65" s="91"/>
    </row>
    <row r="66" spans="2:2" x14ac:dyDescent="0.25">
      <c r="B66" s="91" t="s">
        <v>115</v>
      </c>
    </row>
    <row r="67" spans="2:2" x14ac:dyDescent="0.25">
      <c r="B67" s="93" t="s">
        <v>116</v>
      </c>
    </row>
    <row r="68" spans="2:2" x14ac:dyDescent="0.25">
      <c r="B68" s="91" t="s">
        <v>117</v>
      </c>
    </row>
    <row r="69" spans="2:2" x14ac:dyDescent="0.25">
      <c r="B69" s="91" t="s">
        <v>118</v>
      </c>
    </row>
    <row r="70" spans="2:2" x14ac:dyDescent="0.25">
      <c r="B70" s="91" t="s">
        <v>119</v>
      </c>
    </row>
    <row r="71" spans="2:2" x14ac:dyDescent="0.25">
      <c r="B71" s="94"/>
    </row>
    <row r="72" spans="2:2" x14ac:dyDescent="0.25">
      <c r="B72" s="94" t="s">
        <v>120</v>
      </c>
    </row>
    <row r="73" spans="2:2" x14ac:dyDescent="0.25">
      <c r="B73" s="94" t="s">
        <v>196</v>
      </c>
    </row>
    <row r="74" spans="2:2" x14ac:dyDescent="0.25">
      <c r="B74" s="91"/>
    </row>
    <row r="75" spans="2:2" x14ac:dyDescent="0.25">
      <c r="B75" s="91" t="s">
        <v>121</v>
      </c>
    </row>
    <row r="76" spans="2:2" x14ac:dyDescent="0.25">
      <c r="B76" s="91"/>
    </row>
    <row r="77" spans="2:2" x14ac:dyDescent="0.25">
      <c r="B77" s="91" t="s">
        <v>122</v>
      </c>
    </row>
    <row r="78" spans="2:2" x14ac:dyDescent="0.25">
      <c r="B78" s="91" t="s">
        <v>123</v>
      </c>
    </row>
    <row r="79" spans="2:2" x14ac:dyDescent="0.25">
      <c r="B79" s="93" t="s">
        <v>124</v>
      </c>
    </row>
    <row r="80" spans="2:2" x14ac:dyDescent="0.25">
      <c r="B80" s="91" t="s">
        <v>125</v>
      </c>
    </row>
    <row r="81" spans="2:15" x14ac:dyDescent="0.25">
      <c r="B81" s="91" t="s">
        <v>126</v>
      </c>
    </row>
    <row r="82" spans="2:15" x14ac:dyDescent="0.25">
      <c r="B82" s="94"/>
    </row>
    <row r="83" spans="2:15" x14ac:dyDescent="0.25">
      <c r="B83" s="94" t="s">
        <v>127</v>
      </c>
    </row>
    <row r="84" spans="2:15" x14ac:dyDescent="0.25">
      <c r="B84" s="94" t="s">
        <v>197</v>
      </c>
    </row>
    <row r="85" spans="2:15" x14ac:dyDescent="0.25">
      <c r="B85" s="94"/>
    </row>
    <row r="86" spans="2:15" x14ac:dyDescent="0.25">
      <c r="B86" s="91" t="s">
        <v>128</v>
      </c>
    </row>
    <row r="87" spans="2:15" ht="15.75" thickBot="1" x14ac:dyDescent="0.3">
      <c r="B87" s="91"/>
      <c r="C87" s="91"/>
      <c r="D87" s="91"/>
      <c r="E87" s="91"/>
      <c r="F87" s="91"/>
      <c r="G87" s="91"/>
      <c r="H87" s="91"/>
      <c r="I87" s="91"/>
      <c r="J87" s="91"/>
      <c r="K87" s="91"/>
      <c r="L87" s="91"/>
      <c r="M87" s="91"/>
      <c r="N87" s="91"/>
      <c r="O87" s="91"/>
    </row>
    <row r="88" spans="2:15" ht="15.75" thickBot="1" x14ac:dyDescent="0.3">
      <c r="B88" s="96" t="s">
        <v>186</v>
      </c>
      <c r="C88" s="79" t="s">
        <v>129</v>
      </c>
      <c r="D88" s="80" t="s">
        <v>130</v>
      </c>
      <c r="E88" s="80" t="s">
        <v>131</v>
      </c>
      <c r="F88" s="80" t="s">
        <v>132</v>
      </c>
      <c r="G88" s="81"/>
      <c r="H88" s="91"/>
      <c r="I88" s="91"/>
      <c r="J88" s="91"/>
      <c r="K88" s="91"/>
      <c r="L88" s="91"/>
      <c r="M88" s="91"/>
      <c r="N88" s="91"/>
      <c r="O88" s="91"/>
    </row>
    <row r="89" spans="2:15" ht="15.75" thickBot="1" x14ac:dyDescent="0.3">
      <c r="B89" s="91"/>
      <c r="C89" s="82">
        <v>42216</v>
      </c>
      <c r="D89" s="83">
        <v>10</v>
      </c>
      <c r="E89" s="83">
        <v>12</v>
      </c>
      <c r="F89" s="83">
        <v>120</v>
      </c>
      <c r="G89" s="81"/>
      <c r="H89" s="91"/>
      <c r="I89" s="91"/>
      <c r="J89" s="91"/>
      <c r="K89" s="91"/>
      <c r="L89" s="91"/>
      <c r="M89" s="91"/>
      <c r="N89" s="91"/>
      <c r="O89" s="91"/>
    </row>
    <row r="90" spans="2:15" ht="15.75" thickBot="1" x14ac:dyDescent="0.3">
      <c r="B90" s="91"/>
      <c r="C90" s="82">
        <v>42231</v>
      </c>
      <c r="D90" s="83">
        <v>40</v>
      </c>
      <c r="E90" s="83">
        <v>12</v>
      </c>
      <c r="F90" s="83">
        <v>480</v>
      </c>
      <c r="G90" s="81"/>
      <c r="H90" s="91"/>
      <c r="I90" s="91"/>
      <c r="J90" s="91"/>
      <c r="K90" s="91"/>
      <c r="L90" s="91"/>
      <c r="M90" s="91"/>
      <c r="N90" s="91"/>
      <c r="O90" s="91"/>
    </row>
    <row r="91" spans="2:15" ht="15.75" thickBot="1" x14ac:dyDescent="0.3">
      <c r="B91" s="91"/>
      <c r="C91" s="82">
        <v>42247</v>
      </c>
      <c r="D91" s="83">
        <v>35</v>
      </c>
      <c r="E91" s="83">
        <v>12</v>
      </c>
      <c r="F91" s="83">
        <v>420</v>
      </c>
      <c r="G91" s="81"/>
      <c r="H91" s="91"/>
      <c r="I91" s="91"/>
      <c r="J91" s="91"/>
      <c r="K91" s="91"/>
      <c r="L91" s="91"/>
      <c r="M91" s="91"/>
      <c r="N91" s="91"/>
      <c r="O91" s="91"/>
    </row>
    <row r="92" spans="2:15" ht="15.75" thickBot="1" x14ac:dyDescent="0.3">
      <c r="B92" s="91"/>
      <c r="C92" s="82">
        <v>42262</v>
      </c>
      <c r="D92" s="83">
        <v>38</v>
      </c>
      <c r="E92" s="83">
        <v>12</v>
      </c>
      <c r="F92" s="83">
        <v>456</v>
      </c>
      <c r="G92" s="81"/>
      <c r="H92" s="91"/>
      <c r="I92" s="91"/>
      <c r="J92" s="91"/>
      <c r="K92" s="91"/>
      <c r="L92" s="91"/>
      <c r="M92" s="91"/>
      <c r="N92" s="91"/>
      <c r="O92" s="91"/>
    </row>
    <row r="93" spans="2:15" ht="15.75" thickBot="1" x14ac:dyDescent="0.3">
      <c r="B93" s="91"/>
      <c r="C93" s="82">
        <v>42277</v>
      </c>
      <c r="D93" s="83">
        <v>40</v>
      </c>
      <c r="E93" s="83">
        <v>12</v>
      </c>
      <c r="F93" s="83">
        <v>480</v>
      </c>
      <c r="G93" s="81"/>
      <c r="H93" s="91"/>
      <c r="I93" s="91"/>
      <c r="J93" s="91"/>
      <c r="K93" s="91"/>
      <c r="L93" s="91"/>
      <c r="M93" s="91"/>
      <c r="N93" s="91"/>
      <c r="O93" s="91"/>
    </row>
    <row r="94" spans="2:15" ht="15.75" thickBot="1" x14ac:dyDescent="0.3">
      <c r="B94" s="91"/>
      <c r="C94" s="82">
        <v>42292</v>
      </c>
      <c r="D94" s="83">
        <v>37</v>
      </c>
      <c r="E94" s="83">
        <v>12</v>
      </c>
      <c r="F94" s="83">
        <v>444</v>
      </c>
      <c r="G94" s="81"/>
      <c r="H94" s="91"/>
      <c r="I94" s="91"/>
      <c r="J94" s="91"/>
      <c r="K94" s="91"/>
      <c r="L94" s="91"/>
      <c r="M94" s="91"/>
      <c r="N94" s="91"/>
      <c r="O94" s="91"/>
    </row>
    <row r="95" spans="2:15" ht="15.75" thickBot="1" x14ac:dyDescent="0.3">
      <c r="B95" s="91"/>
      <c r="C95" s="82">
        <v>42308</v>
      </c>
      <c r="D95" s="83">
        <v>40</v>
      </c>
      <c r="E95" s="83">
        <v>12</v>
      </c>
      <c r="F95" s="83">
        <v>480</v>
      </c>
      <c r="G95" s="84"/>
      <c r="H95" s="91"/>
      <c r="I95" s="91"/>
      <c r="J95" s="91"/>
      <c r="K95" s="91"/>
      <c r="L95" s="91"/>
      <c r="M95" s="91"/>
      <c r="N95" s="91"/>
      <c r="O95" s="91"/>
    </row>
    <row r="96" spans="2:15" ht="15.75" thickBot="1" x14ac:dyDescent="0.3">
      <c r="B96" s="91"/>
      <c r="C96" s="85">
        <v>42323</v>
      </c>
      <c r="D96" s="86">
        <v>35</v>
      </c>
      <c r="E96" s="86">
        <v>12</v>
      </c>
      <c r="F96" s="87">
        <v>420</v>
      </c>
      <c r="G96" s="88" t="s">
        <v>133</v>
      </c>
      <c r="H96" s="91"/>
      <c r="I96" s="91"/>
      <c r="J96" s="91"/>
      <c r="K96" s="91"/>
      <c r="L96" s="91"/>
      <c r="M96" s="91"/>
      <c r="N96" s="91"/>
      <c r="O96" s="91"/>
    </row>
    <row r="97" spans="2:15" ht="15.75" thickBot="1" x14ac:dyDescent="0.3">
      <c r="B97" s="91"/>
      <c r="C97" s="85">
        <v>42338</v>
      </c>
      <c r="D97" s="86">
        <v>30</v>
      </c>
      <c r="E97" s="86">
        <v>12</v>
      </c>
      <c r="F97" s="87">
        <v>360</v>
      </c>
      <c r="G97" s="88" t="s">
        <v>134</v>
      </c>
      <c r="H97" s="91"/>
      <c r="I97" s="91"/>
      <c r="J97" s="91"/>
      <c r="K97" s="91"/>
      <c r="L97" s="91"/>
      <c r="M97" s="91"/>
      <c r="N97" s="91"/>
      <c r="O97" s="91"/>
    </row>
    <row r="98" spans="2:15" ht="15.75" thickBot="1" x14ac:dyDescent="0.3">
      <c r="B98" s="91"/>
      <c r="C98" s="82">
        <v>42353</v>
      </c>
      <c r="D98" s="83">
        <v>45</v>
      </c>
      <c r="E98" s="83">
        <v>12</v>
      </c>
      <c r="F98" s="83">
        <v>540</v>
      </c>
      <c r="G98" s="81"/>
      <c r="H98" s="91"/>
      <c r="I98" s="91"/>
      <c r="J98" s="91"/>
      <c r="K98" s="91"/>
      <c r="L98" s="91"/>
      <c r="M98" s="91"/>
      <c r="N98" s="91"/>
      <c r="O98" s="91"/>
    </row>
    <row r="99" spans="2:15" ht="15.75" thickBot="1" x14ac:dyDescent="0.3">
      <c r="B99" s="91"/>
      <c r="C99" s="82">
        <v>42369</v>
      </c>
      <c r="D99" s="83">
        <v>40</v>
      </c>
      <c r="E99" s="83">
        <v>12</v>
      </c>
      <c r="F99" s="83">
        <v>480</v>
      </c>
      <c r="G99" s="81"/>
      <c r="H99" s="91"/>
      <c r="I99" s="91"/>
      <c r="J99" s="91"/>
      <c r="K99" s="91"/>
      <c r="L99" s="91"/>
      <c r="M99" s="91"/>
      <c r="N99" s="91"/>
      <c r="O99" s="91"/>
    </row>
    <row r="100" spans="2:15" x14ac:dyDescent="0.25">
      <c r="B100" s="91"/>
      <c r="C100" s="91"/>
      <c r="D100" s="91"/>
      <c r="E100" s="91"/>
      <c r="F100" s="91"/>
      <c r="G100" s="91"/>
      <c r="H100" s="91"/>
      <c r="I100" s="91"/>
      <c r="J100" s="91"/>
      <c r="K100" s="91"/>
      <c r="L100" s="91"/>
      <c r="M100" s="91"/>
      <c r="N100" s="91"/>
      <c r="O100" s="91"/>
    </row>
    <row r="101" spans="2:15" x14ac:dyDescent="0.25">
      <c r="B101" s="94" t="s">
        <v>135</v>
      </c>
    </row>
    <row r="102" spans="2:15" ht="30" x14ac:dyDescent="0.25">
      <c r="B102" s="94" t="s">
        <v>199</v>
      </c>
    </row>
    <row r="103" spans="2:15" x14ac:dyDescent="0.25">
      <c r="B103" s="94"/>
    </row>
    <row r="104" spans="2:15" x14ac:dyDescent="0.25">
      <c r="B104" s="96" t="s">
        <v>198</v>
      </c>
    </row>
    <row r="105" spans="2:15" x14ac:dyDescent="0.25">
      <c r="B105" s="91"/>
    </row>
    <row r="106" spans="2:15" x14ac:dyDescent="0.25">
      <c r="B106" s="91" t="s">
        <v>136</v>
      </c>
    </row>
    <row r="107" spans="2:15" ht="17.25" x14ac:dyDescent="0.25">
      <c r="B107" s="91" t="s">
        <v>137</v>
      </c>
    </row>
    <row r="108" spans="2:15" x14ac:dyDescent="0.25">
      <c r="B108" s="94"/>
    </row>
    <row r="109" spans="2:15" x14ac:dyDescent="0.25">
      <c r="B109" s="94" t="s">
        <v>138</v>
      </c>
    </row>
    <row r="110" spans="2:15" ht="30" x14ac:dyDescent="0.25">
      <c r="B110" s="94" t="s">
        <v>200</v>
      </c>
    </row>
    <row r="111" spans="2:15" x14ac:dyDescent="0.25">
      <c r="B111" s="91"/>
    </row>
    <row r="112" spans="2:15" x14ac:dyDescent="0.25">
      <c r="B112" s="91" t="s">
        <v>139</v>
      </c>
    </row>
    <row r="113" spans="2:2" x14ac:dyDescent="0.25">
      <c r="B113" s="91"/>
    </row>
    <row r="114" spans="2:2" x14ac:dyDescent="0.25">
      <c r="B114" s="93" t="s">
        <v>140</v>
      </c>
    </row>
    <row r="115" spans="2:2" x14ac:dyDescent="0.25">
      <c r="B115" s="91" t="s">
        <v>141</v>
      </c>
    </row>
    <row r="116" spans="2:2" x14ac:dyDescent="0.25">
      <c r="B116" s="91" t="s">
        <v>142</v>
      </c>
    </row>
    <row r="117" spans="2:2" x14ac:dyDescent="0.25">
      <c r="B117" s="91" t="s">
        <v>143</v>
      </c>
    </row>
    <row r="118" spans="2:2" x14ac:dyDescent="0.25">
      <c r="B118" s="91"/>
    </row>
    <row r="119" spans="2:2" x14ac:dyDescent="0.25">
      <c r="B119" s="94" t="s">
        <v>144</v>
      </c>
    </row>
    <row r="120" spans="2:2" ht="30" x14ac:dyDescent="0.25">
      <c r="B120" s="91" t="s">
        <v>145</v>
      </c>
    </row>
    <row r="121" spans="2:2" x14ac:dyDescent="0.25">
      <c r="B121" s="91"/>
    </row>
    <row r="122" spans="2:2" ht="30" x14ac:dyDescent="0.25">
      <c r="B122" s="91" t="s">
        <v>146</v>
      </c>
    </row>
    <row r="123" spans="2:2" x14ac:dyDescent="0.25">
      <c r="B123" s="91"/>
    </row>
    <row r="124" spans="2:2" x14ac:dyDescent="0.25">
      <c r="B124" s="94" t="s">
        <v>201</v>
      </c>
    </row>
    <row r="125" spans="2:2" x14ac:dyDescent="0.25">
      <c r="B125" s="91"/>
    </row>
    <row r="126" spans="2:2" x14ac:dyDescent="0.25">
      <c r="B126" s="91" t="s">
        <v>47</v>
      </c>
    </row>
    <row r="127" spans="2:2" x14ac:dyDescent="0.25">
      <c r="B127" s="93" t="s">
        <v>147</v>
      </c>
    </row>
    <row r="128" spans="2:2" x14ac:dyDescent="0.25">
      <c r="B128" s="93" t="s">
        <v>148</v>
      </c>
    </row>
    <row r="129" spans="2:2" x14ac:dyDescent="0.25">
      <c r="B129" s="91" t="s">
        <v>149</v>
      </c>
    </row>
    <row r="130" spans="2:2" x14ac:dyDescent="0.25">
      <c r="B130" s="91" t="s">
        <v>150</v>
      </c>
    </row>
    <row r="131" spans="2:2" x14ac:dyDescent="0.25">
      <c r="B131" s="91" t="s">
        <v>151</v>
      </c>
    </row>
    <row r="132" spans="2:2" x14ac:dyDescent="0.25">
      <c r="B132" s="91"/>
    </row>
    <row r="133" spans="2:2" x14ac:dyDescent="0.25">
      <c r="B133" s="91" t="s">
        <v>152</v>
      </c>
    </row>
    <row r="134" spans="2:2" x14ac:dyDescent="0.25">
      <c r="B134" s="93" t="s">
        <v>153</v>
      </c>
    </row>
    <row r="135" spans="2:2" x14ac:dyDescent="0.25">
      <c r="B135" s="93" t="s">
        <v>154</v>
      </c>
    </row>
    <row r="136" spans="2:2" x14ac:dyDescent="0.25">
      <c r="B136" s="91" t="s">
        <v>155</v>
      </c>
    </row>
    <row r="137" spans="2:2" x14ac:dyDescent="0.25">
      <c r="B137" s="91" t="s">
        <v>156</v>
      </c>
    </row>
    <row r="138" spans="2:2" x14ac:dyDescent="0.25">
      <c r="B138" s="91"/>
    </row>
    <row r="139" spans="2:2" x14ac:dyDescent="0.25">
      <c r="B139" s="94" t="s">
        <v>157</v>
      </c>
    </row>
    <row r="140" spans="2:2" x14ac:dyDescent="0.25">
      <c r="B140" s="94" t="s">
        <v>202</v>
      </c>
    </row>
    <row r="141" spans="2:2" x14ac:dyDescent="0.25">
      <c r="B141" s="91"/>
    </row>
    <row r="142" spans="2:2" x14ac:dyDescent="0.25">
      <c r="B142" s="91" t="s">
        <v>158</v>
      </c>
    </row>
    <row r="143" spans="2:2" x14ac:dyDescent="0.25">
      <c r="B143" s="93" t="s">
        <v>203</v>
      </c>
    </row>
    <row r="144" spans="2:2" x14ac:dyDescent="0.25">
      <c r="B144" s="91" t="s">
        <v>159</v>
      </c>
    </row>
    <row r="145" spans="2:2" x14ac:dyDescent="0.25">
      <c r="B145" s="91" t="s">
        <v>160</v>
      </c>
    </row>
    <row r="146" spans="2:2" x14ac:dyDescent="0.25">
      <c r="B146" s="91" t="s">
        <v>161</v>
      </c>
    </row>
    <row r="147" spans="2:2" x14ac:dyDescent="0.25">
      <c r="B147" s="91" t="s">
        <v>162</v>
      </c>
    </row>
    <row r="149" spans="2:2" x14ac:dyDescent="0.25">
      <c r="B149" s="94"/>
    </row>
    <row r="150" spans="2:2" ht="30" x14ac:dyDescent="0.25">
      <c r="B150" s="96" t="s">
        <v>204</v>
      </c>
    </row>
    <row r="151" spans="2:2" x14ac:dyDescent="0.25">
      <c r="B151" s="94"/>
    </row>
    <row r="152" spans="2:2" x14ac:dyDescent="0.25">
      <c r="B152" s="94" t="s">
        <v>163</v>
      </c>
    </row>
    <row r="153" spans="2:2" x14ac:dyDescent="0.25">
      <c r="B153" s="94" t="s">
        <v>205</v>
      </c>
    </row>
    <row r="154" spans="2:2" x14ac:dyDescent="0.25">
      <c r="B154" s="91"/>
    </row>
    <row r="155" spans="2:2" x14ac:dyDescent="0.25">
      <c r="B155" s="91" t="s">
        <v>164</v>
      </c>
    </row>
    <row r="156" spans="2:2" x14ac:dyDescent="0.25">
      <c r="B156" s="94"/>
    </row>
    <row r="157" spans="2:2" x14ac:dyDescent="0.25">
      <c r="B157" s="94" t="s">
        <v>165</v>
      </c>
    </row>
    <row r="158" spans="2:2" ht="30" x14ac:dyDescent="0.25">
      <c r="B158" s="94" t="s">
        <v>206</v>
      </c>
    </row>
    <row r="159" spans="2:2" x14ac:dyDescent="0.25">
      <c r="B159" s="91"/>
    </row>
    <row r="160" spans="2:2" x14ac:dyDescent="0.25">
      <c r="B160" s="91" t="s">
        <v>166</v>
      </c>
    </row>
    <row r="161" spans="2:2" x14ac:dyDescent="0.25">
      <c r="B161" s="91"/>
    </row>
    <row r="162" spans="2:2" x14ac:dyDescent="0.25">
      <c r="B162" s="94" t="s">
        <v>167</v>
      </c>
    </row>
    <row r="163" spans="2:2" ht="30" x14ac:dyDescent="0.25">
      <c r="B163" s="94" t="s">
        <v>207</v>
      </c>
    </row>
    <row r="164" spans="2:2" x14ac:dyDescent="0.25">
      <c r="B164" s="94"/>
    </row>
    <row r="165" spans="2:2" x14ac:dyDescent="0.25">
      <c r="B165" s="96" t="s">
        <v>208</v>
      </c>
    </row>
    <row r="166" spans="2:2" x14ac:dyDescent="0.25">
      <c r="B166" s="91"/>
    </row>
    <row r="167" spans="2:2" x14ac:dyDescent="0.25">
      <c r="B167" s="94" t="s">
        <v>168</v>
      </c>
    </row>
    <row r="168" spans="2:2" x14ac:dyDescent="0.25">
      <c r="B168" s="94" t="s">
        <v>209</v>
      </c>
    </row>
    <row r="169" spans="2:2" x14ac:dyDescent="0.25">
      <c r="B169" s="91"/>
    </row>
    <row r="170" spans="2:2" x14ac:dyDescent="0.25">
      <c r="B170" s="91" t="s">
        <v>169</v>
      </c>
    </row>
    <row r="171" spans="2:2" x14ac:dyDescent="0.25">
      <c r="B171" s="91"/>
    </row>
    <row r="172" spans="2:2" x14ac:dyDescent="0.25">
      <c r="B172" s="94" t="s">
        <v>170</v>
      </c>
    </row>
    <row r="173" spans="2:2" x14ac:dyDescent="0.25">
      <c r="B173" s="94" t="s">
        <v>210</v>
      </c>
    </row>
    <row r="174" spans="2:2" x14ac:dyDescent="0.25">
      <c r="B174" s="91"/>
    </row>
    <row r="175" spans="2:2" x14ac:dyDescent="0.25">
      <c r="B175" s="91" t="s">
        <v>171</v>
      </c>
    </row>
    <row r="176" spans="2:2" x14ac:dyDescent="0.25">
      <c r="B176" s="91"/>
    </row>
    <row r="177" spans="2:2" x14ac:dyDescent="0.25">
      <c r="B177" s="94" t="s">
        <v>172</v>
      </c>
    </row>
    <row r="178" spans="2:2" x14ac:dyDescent="0.25">
      <c r="B178" s="94" t="s">
        <v>173</v>
      </c>
    </row>
    <row r="179" spans="2:2" x14ac:dyDescent="0.25">
      <c r="B179" s="91"/>
    </row>
    <row r="180" spans="2:2" x14ac:dyDescent="0.25">
      <c r="B180" s="91" t="s">
        <v>174</v>
      </c>
    </row>
    <row r="181" spans="2:2" x14ac:dyDescent="0.25">
      <c r="B181" s="91"/>
    </row>
    <row r="182" spans="2:2" x14ac:dyDescent="0.25">
      <c r="B182" s="94" t="s">
        <v>175</v>
      </c>
    </row>
    <row r="183" spans="2:2" x14ac:dyDescent="0.25">
      <c r="B183" s="94" t="s">
        <v>176</v>
      </c>
    </row>
    <row r="184" spans="2:2" x14ac:dyDescent="0.25">
      <c r="B184" s="95"/>
    </row>
    <row r="185" spans="2:2" x14ac:dyDescent="0.25">
      <c r="B185" s="91" t="s">
        <v>177</v>
      </c>
    </row>
    <row r="186" spans="2:2" x14ac:dyDescent="0.25">
      <c r="B186" s="94"/>
    </row>
    <row r="187" spans="2:2" x14ac:dyDescent="0.25">
      <c r="B187" s="94" t="s">
        <v>178</v>
      </c>
    </row>
    <row r="188" spans="2:2" x14ac:dyDescent="0.25">
      <c r="B188" s="94" t="s">
        <v>179</v>
      </c>
    </row>
    <row r="189" spans="2:2" x14ac:dyDescent="0.25">
      <c r="B189" s="95"/>
    </row>
    <row r="190" spans="2:2" x14ac:dyDescent="0.25">
      <c r="B190" s="91" t="s">
        <v>180</v>
      </c>
    </row>
    <row r="191" spans="2:2" x14ac:dyDescent="0.25">
      <c r="B191" s="91"/>
    </row>
    <row r="192" spans="2:2" x14ac:dyDescent="0.25">
      <c r="B192" s="94" t="s">
        <v>181</v>
      </c>
    </row>
    <row r="193" spans="2:2" x14ac:dyDescent="0.25">
      <c r="B193" s="91" t="s">
        <v>182</v>
      </c>
    </row>
    <row r="194" spans="2:2" x14ac:dyDescent="0.25">
      <c r="B194" s="91" t="s">
        <v>183</v>
      </c>
    </row>
    <row r="195" spans="2:2" x14ac:dyDescent="0.25">
      <c r="B195" s="92" t="s">
        <v>184</v>
      </c>
    </row>
    <row r="196" spans="2:2" x14ac:dyDescent="0.25">
      <c r="B196" s="92" t="s">
        <v>185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0"/>
  <sheetViews>
    <sheetView topLeftCell="A4" workbookViewId="0">
      <selection activeCell="C13" sqref="C13"/>
    </sheetView>
  </sheetViews>
  <sheetFormatPr defaultRowHeight="15" x14ac:dyDescent="0.25"/>
  <cols>
    <col min="2" max="2" width="1.42578125" customWidth="1"/>
    <col min="3" max="3" width="46.140625" customWidth="1"/>
    <col min="4" max="4" width="14.28515625" bestFit="1" customWidth="1"/>
    <col min="5" max="5" width="15.5703125" customWidth="1"/>
    <col min="7" max="7" width="16" customWidth="1"/>
  </cols>
  <sheetData>
    <row r="1" spans="2:6" x14ac:dyDescent="0.25">
      <c r="B1" s="33"/>
      <c r="C1" s="34"/>
      <c r="D1" s="34"/>
      <c r="E1" s="44"/>
      <c r="F1" s="35"/>
    </row>
    <row r="2" spans="2:6" ht="15.75" customHeight="1" x14ac:dyDescent="0.25">
      <c r="B2" s="241" t="s">
        <v>0</v>
      </c>
      <c r="C2" s="242"/>
      <c r="D2" s="242"/>
      <c r="E2" s="243"/>
      <c r="F2" s="37"/>
    </row>
    <row r="3" spans="2:6" ht="15.75" customHeight="1" x14ac:dyDescent="0.25">
      <c r="B3" s="241" t="s">
        <v>16</v>
      </c>
      <c r="C3" s="242"/>
      <c r="D3" s="242"/>
      <c r="E3" s="243"/>
      <c r="F3" s="37"/>
    </row>
    <row r="4" spans="2:6" ht="15.75" customHeight="1" x14ac:dyDescent="0.25">
      <c r="B4" s="244" t="s">
        <v>17</v>
      </c>
      <c r="C4" s="242"/>
      <c r="D4" s="242"/>
      <c r="E4" s="243"/>
      <c r="F4" s="37"/>
    </row>
    <row r="5" spans="2:6" s="20" customFormat="1" ht="15.75" customHeight="1" x14ac:dyDescent="0.25">
      <c r="B5" s="188"/>
      <c r="C5" s="202" t="s">
        <v>329</v>
      </c>
      <c r="D5" s="203"/>
      <c r="E5" s="204"/>
      <c r="F5" s="37"/>
    </row>
    <row r="6" spans="2:6" ht="15.75" x14ac:dyDescent="0.25">
      <c r="B6" s="36"/>
      <c r="C6" s="29" t="s">
        <v>316</v>
      </c>
      <c r="D6" s="64"/>
      <c r="E6" s="205">
        <v>129500</v>
      </c>
      <c r="F6" s="37"/>
    </row>
    <row r="7" spans="2:6" s="20" customFormat="1" ht="15.75" x14ac:dyDescent="0.25">
      <c r="B7" s="36"/>
      <c r="C7" s="29" t="s">
        <v>322</v>
      </c>
      <c r="D7" s="64"/>
      <c r="E7" s="206">
        <v>612</v>
      </c>
      <c r="F7" s="37"/>
    </row>
    <row r="8" spans="2:6" s="20" customFormat="1" ht="15.75" x14ac:dyDescent="0.25">
      <c r="B8" s="36"/>
      <c r="C8" s="235" t="s">
        <v>331</v>
      </c>
      <c r="D8" s="64"/>
      <c r="E8" s="206">
        <f>SUM(E6:E7)</f>
        <v>130112</v>
      </c>
      <c r="F8" s="37"/>
    </row>
    <row r="9" spans="2:6" s="20" customFormat="1" ht="15.75" x14ac:dyDescent="0.25">
      <c r="B9" s="36"/>
      <c r="C9" s="29" t="s">
        <v>371</v>
      </c>
      <c r="D9" s="64"/>
      <c r="E9" s="206">
        <v>435.25</v>
      </c>
      <c r="F9" s="37"/>
    </row>
    <row r="10" spans="2:6" s="20" customFormat="1" ht="15.75" x14ac:dyDescent="0.25">
      <c r="B10" s="36"/>
      <c r="C10" s="235" t="s">
        <v>372</v>
      </c>
      <c r="D10" s="64"/>
      <c r="E10" s="206">
        <v>129676.75</v>
      </c>
      <c r="F10" s="37"/>
    </row>
    <row r="11" spans="2:6" ht="15.75" x14ac:dyDescent="0.25">
      <c r="B11" s="36"/>
      <c r="C11" s="31" t="s">
        <v>328</v>
      </c>
      <c r="D11" s="207"/>
      <c r="E11" s="207"/>
      <c r="F11" s="37"/>
    </row>
    <row r="12" spans="2:6" ht="15.75" x14ac:dyDescent="0.25">
      <c r="B12" s="36"/>
      <c r="C12" s="30" t="s">
        <v>330</v>
      </c>
      <c r="D12" s="207">
        <v>1785</v>
      </c>
      <c r="E12" s="207"/>
      <c r="F12" s="37"/>
    </row>
    <row r="13" spans="2:6" ht="15.75" x14ac:dyDescent="0.25">
      <c r="B13" s="36"/>
      <c r="C13" s="30" t="s">
        <v>324</v>
      </c>
      <c r="D13" s="207">
        <v>49400</v>
      </c>
      <c r="E13" s="207"/>
      <c r="F13" s="37"/>
    </row>
    <row r="14" spans="2:6" ht="15.75" x14ac:dyDescent="0.25">
      <c r="B14" s="45"/>
      <c r="C14" s="30" t="s">
        <v>29</v>
      </c>
      <c r="D14" s="207">
        <v>9000</v>
      </c>
      <c r="E14" s="207"/>
      <c r="F14" s="37"/>
    </row>
    <row r="15" spans="2:6" ht="15.75" x14ac:dyDescent="0.25">
      <c r="B15" s="36"/>
      <c r="C15" s="30" t="s">
        <v>325</v>
      </c>
      <c r="D15" s="207">
        <v>4680</v>
      </c>
      <c r="E15" s="207"/>
      <c r="F15" s="37"/>
    </row>
    <row r="16" spans="2:6" ht="15.75" x14ac:dyDescent="0.25">
      <c r="B16" s="36"/>
      <c r="C16" s="30" t="s">
        <v>51</v>
      </c>
      <c r="D16" s="207">
        <v>500</v>
      </c>
      <c r="E16" s="207"/>
      <c r="F16" s="37"/>
    </row>
    <row r="17" spans="2:6" ht="15.75" x14ac:dyDescent="0.25">
      <c r="B17" s="36"/>
      <c r="C17" s="30" t="s">
        <v>368</v>
      </c>
      <c r="D17" s="207">
        <v>458.33</v>
      </c>
      <c r="E17" s="207"/>
      <c r="F17" s="37"/>
    </row>
    <row r="18" spans="2:6" ht="15.75" x14ac:dyDescent="0.25">
      <c r="B18" s="36"/>
      <c r="C18" s="30" t="s">
        <v>36</v>
      </c>
      <c r="D18" s="207">
        <v>270</v>
      </c>
      <c r="E18" s="207"/>
      <c r="F18" s="37"/>
    </row>
    <row r="19" spans="2:6" ht="15.75" x14ac:dyDescent="0.25">
      <c r="B19" s="36"/>
      <c r="C19" s="30" t="s">
        <v>362</v>
      </c>
      <c r="D19" s="207">
        <v>250</v>
      </c>
      <c r="E19" s="207"/>
      <c r="F19" s="37"/>
    </row>
    <row r="20" spans="2:6" ht="15.75" x14ac:dyDescent="0.25">
      <c r="B20" s="36"/>
      <c r="C20" s="30" t="s">
        <v>26</v>
      </c>
      <c r="D20" s="207">
        <v>200</v>
      </c>
      <c r="E20" s="207"/>
      <c r="F20" s="37"/>
    </row>
    <row r="21" spans="2:6" ht="15.75" x14ac:dyDescent="0.25">
      <c r="B21" s="36"/>
      <c r="C21" s="30" t="s">
        <v>41</v>
      </c>
      <c r="D21" s="207">
        <v>300</v>
      </c>
      <c r="E21" s="207"/>
      <c r="F21" s="37"/>
    </row>
    <row r="22" spans="2:6" s="20" customFormat="1" ht="15.75" x14ac:dyDescent="0.25">
      <c r="B22" s="36"/>
      <c r="C22" s="30" t="s">
        <v>213</v>
      </c>
      <c r="D22" s="207">
        <v>375</v>
      </c>
      <c r="E22" s="207"/>
      <c r="F22" s="37"/>
    </row>
    <row r="23" spans="2:6" ht="15.75" x14ac:dyDescent="0.25">
      <c r="B23" s="36"/>
      <c r="C23" s="31" t="s">
        <v>326</v>
      </c>
      <c r="D23" s="207"/>
      <c r="E23" s="207">
        <v>67218.33</v>
      </c>
      <c r="F23" s="37"/>
    </row>
    <row r="24" spans="2:6" ht="15.75" x14ac:dyDescent="0.25">
      <c r="B24" s="36"/>
      <c r="C24" s="31" t="s">
        <v>327</v>
      </c>
      <c r="D24" s="207"/>
      <c r="E24" s="207">
        <v>62458.42</v>
      </c>
      <c r="F24" s="37"/>
    </row>
    <row r="25" spans="2:6" ht="15.75" x14ac:dyDescent="0.25">
      <c r="B25" s="36"/>
      <c r="C25" s="30"/>
      <c r="D25" s="207"/>
      <c r="E25" s="207"/>
      <c r="F25" s="37"/>
    </row>
    <row r="26" spans="2:6" ht="15.75" x14ac:dyDescent="0.25">
      <c r="B26" s="36"/>
      <c r="C26" s="30"/>
      <c r="D26" s="207"/>
      <c r="E26" s="207"/>
      <c r="F26" s="37"/>
    </row>
    <row r="27" spans="2:6" ht="15.75" x14ac:dyDescent="0.25">
      <c r="B27" s="36"/>
      <c r="C27" s="30"/>
      <c r="D27" s="207"/>
      <c r="E27" s="207"/>
      <c r="F27" s="37"/>
    </row>
    <row r="28" spans="2:6" ht="15.75" x14ac:dyDescent="0.25">
      <c r="B28" s="36"/>
      <c r="C28" s="30"/>
      <c r="D28" s="64"/>
      <c r="E28" s="207"/>
      <c r="F28" s="37"/>
    </row>
    <row r="29" spans="2:6" x14ac:dyDescent="0.25">
      <c r="B29" s="36"/>
      <c r="C29" s="21"/>
      <c r="D29" s="64"/>
      <c r="E29" s="64"/>
      <c r="F29" s="37"/>
    </row>
    <row r="30" spans="2:6" ht="15.75" x14ac:dyDescent="0.25">
      <c r="B30" s="36"/>
      <c r="C30" s="30"/>
      <c r="D30" s="64"/>
      <c r="E30" s="208"/>
      <c r="F30" s="37"/>
    </row>
    <row r="31" spans="2:6" ht="15.75" x14ac:dyDescent="0.25">
      <c r="B31" s="36"/>
      <c r="C31" s="21"/>
      <c r="D31" s="207"/>
      <c r="E31" s="207"/>
      <c r="F31" s="37"/>
    </row>
    <row r="32" spans="2:6" ht="15.75" x14ac:dyDescent="0.25">
      <c r="B32" s="36"/>
      <c r="C32" s="21"/>
      <c r="D32" s="207"/>
      <c r="E32" s="207"/>
      <c r="F32" s="37"/>
    </row>
    <row r="33" spans="2:6" ht="15.75" x14ac:dyDescent="0.25">
      <c r="B33" s="36"/>
      <c r="C33" s="21"/>
      <c r="D33" s="29"/>
      <c r="E33" s="29"/>
      <c r="F33" s="37"/>
    </row>
    <row r="34" spans="2:6" ht="15.75" x14ac:dyDescent="0.25">
      <c r="B34" s="36"/>
      <c r="C34" s="21"/>
      <c r="D34" s="29"/>
      <c r="E34" s="29"/>
      <c r="F34" s="37"/>
    </row>
    <row r="35" spans="2:6" ht="15.75" x14ac:dyDescent="0.25">
      <c r="B35" s="36"/>
      <c r="C35" s="21"/>
      <c r="D35" s="29"/>
      <c r="E35" s="29"/>
      <c r="F35" s="37"/>
    </row>
    <row r="36" spans="2:6" ht="15.75" x14ac:dyDescent="0.25">
      <c r="B36" s="36"/>
      <c r="C36" s="21"/>
      <c r="D36" s="29"/>
      <c r="E36" s="29"/>
      <c r="F36" s="37"/>
    </row>
    <row r="37" spans="2:6" ht="15.75" x14ac:dyDescent="0.25">
      <c r="B37" s="36"/>
      <c r="C37" s="21"/>
      <c r="D37" s="29"/>
      <c r="E37" s="29"/>
      <c r="F37" s="37"/>
    </row>
    <row r="38" spans="2:6" ht="15.75" x14ac:dyDescent="0.25">
      <c r="B38" s="36"/>
      <c r="C38" s="21"/>
      <c r="D38" s="29"/>
      <c r="E38" s="29"/>
      <c r="F38" s="37"/>
    </row>
    <row r="39" spans="2:6" ht="16.5" thickBot="1" x14ac:dyDescent="0.3">
      <c r="B39" s="38"/>
      <c r="C39" s="40"/>
      <c r="D39" s="39"/>
      <c r="E39" s="39"/>
      <c r="F39" s="41"/>
    </row>
    <row r="40" spans="2:6" ht="15.75" x14ac:dyDescent="0.25">
      <c r="B40" s="20"/>
      <c r="C40" s="20"/>
      <c r="D40" s="12"/>
      <c r="E40" s="12"/>
      <c r="F40" s="20"/>
    </row>
  </sheetData>
  <mergeCells count="3">
    <mergeCell ref="B2:E2"/>
    <mergeCell ref="B3:E3"/>
    <mergeCell ref="B4:E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workbookViewId="0">
      <selection activeCell="E10" sqref="E10"/>
    </sheetView>
  </sheetViews>
  <sheetFormatPr defaultRowHeight="15" x14ac:dyDescent="0.25"/>
  <cols>
    <col min="3" max="3" width="31.28515625" customWidth="1"/>
    <col min="5" max="5" width="14.28515625" bestFit="1" customWidth="1"/>
  </cols>
  <sheetData>
    <row r="1" spans="2:8" x14ac:dyDescent="0.25">
      <c r="B1" s="33"/>
      <c r="C1" s="34"/>
      <c r="D1" s="34"/>
      <c r="E1" s="34"/>
      <c r="F1" s="35"/>
      <c r="G1" s="20"/>
      <c r="H1" s="20"/>
    </row>
    <row r="2" spans="2:8" ht="15.75" customHeight="1" x14ac:dyDescent="0.25">
      <c r="B2" s="241" t="s">
        <v>0</v>
      </c>
      <c r="C2" s="242"/>
      <c r="D2" s="242"/>
      <c r="E2" s="242"/>
      <c r="F2" s="37"/>
      <c r="G2" s="20"/>
      <c r="H2" s="20"/>
    </row>
    <row r="3" spans="2:8" ht="15.75" customHeight="1" x14ac:dyDescent="0.25">
      <c r="B3" s="241" t="s">
        <v>19</v>
      </c>
      <c r="C3" s="242"/>
      <c r="D3" s="242"/>
      <c r="E3" s="242"/>
      <c r="F3" s="37"/>
      <c r="G3" s="20"/>
      <c r="H3" s="20"/>
    </row>
    <row r="4" spans="2:8" ht="15.75" customHeight="1" x14ac:dyDescent="0.25">
      <c r="B4" s="244" t="s">
        <v>17</v>
      </c>
      <c r="C4" s="242"/>
      <c r="D4" s="242"/>
      <c r="E4" s="242"/>
      <c r="F4" s="37"/>
      <c r="G4" s="20"/>
      <c r="H4" s="20"/>
    </row>
    <row r="5" spans="2:8" x14ac:dyDescent="0.25">
      <c r="B5" s="36"/>
      <c r="C5" s="21"/>
      <c r="D5" s="21"/>
      <c r="E5" s="64"/>
      <c r="F5" s="37"/>
      <c r="G5" s="20"/>
      <c r="H5" s="20"/>
    </row>
    <row r="6" spans="2:8" s="20" customFormat="1" ht="15.75" x14ac:dyDescent="0.25">
      <c r="B6" s="36"/>
      <c r="C6" s="21" t="s">
        <v>347</v>
      </c>
      <c r="D6" s="21"/>
      <c r="E6" s="207">
        <v>0</v>
      </c>
      <c r="F6" s="37"/>
    </row>
    <row r="7" spans="2:8" s="20" customFormat="1" ht="15.75" x14ac:dyDescent="0.25">
      <c r="B7" s="36"/>
      <c r="C7" s="21" t="s">
        <v>348</v>
      </c>
      <c r="D7" s="21"/>
      <c r="E7" s="207">
        <v>62458.42</v>
      </c>
      <c r="F7" s="37"/>
    </row>
    <row r="8" spans="2:8" s="20" customFormat="1" ht="15.75" x14ac:dyDescent="0.25">
      <c r="B8" s="36"/>
      <c r="C8" s="21"/>
      <c r="D8" s="21"/>
      <c r="E8" s="207">
        <v>62458.42</v>
      </c>
      <c r="F8" s="37"/>
    </row>
    <row r="9" spans="2:8" s="20" customFormat="1" ht="15.75" x14ac:dyDescent="0.25">
      <c r="B9" s="36"/>
      <c r="C9" s="21" t="s">
        <v>349</v>
      </c>
      <c r="D9" s="21"/>
      <c r="E9" s="207">
        <f>'[1]Trial Balance'!G27</f>
        <v>9500</v>
      </c>
      <c r="F9" s="37"/>
    </row>
    <row r="10" spans="2:8" ht="16.5" thickBot="1" x14ac:dyDescent="0.3">
      <c r="B10" s="36"/>
      <c r="C10" s="30" t="s">
        <v>350</v>
      </c>
      <c r="D10" s="30"/>
      <c r="E10" s="224">
        <f>E8-E9</f>
        <v>52958.42</v>
      </c>
      <c r="F10" s="16"/>
      <c r="G10" s="30"/>
      <c r="H10" s="30"/>
    </row>
    <row r="11" spans="2:8" ht="16.5" thickTop="1" x14ac:dyDescent="0.25">
      <c r="B11" s="36"/>
      <c r="C11" s="30"/>
      <c r="D11" s="30"/>
      <c r="E11" s="225"/>
      <c r="F11" s="16"/>
      <c r="G11" s="30"/>
      <c r="H11" s="30"/>
    </row>
    <row r="12" spans="2:8" ht="15.75" x14ac:dyDescent="0.25">
      <c r="B12" s="36"/>
      <c r="C12" s="30"/>
      <c r="D12" s="30"/>
      <c r="E12" s="14"/>
      <c r="F12" s="16"/>
      <c r="G12" s="30"/>
      <c r="H12" s="30"/>
    </row>
    <row r="13" spans="2:8" ht="15.75" x14ac:dyDescent="0.25">
      <c r="B13" s="36"/>
      <c r="C13" s="30"/>
      <c r="D13" s="30"/>
      <c r="E13" s="42"/>
      <c r="F13" s="16"/>
      <c r="G13" s="30"/>
      <c r="H13" s="30"/>
    </row>
    <row r="14" spans="2:8" s="15" customFormat="1" ht="16.5" thickBot="1" x14ac:dyDescent="0.3">
      <c r="B14" s="38"/>
      <c r="C14" s="17"/>
      <c r="D14" s="17"/>
      <c r="E14" s="18"/>
      <c r="F14" s="19"/>
      <c r="G14" s="30"/>
      <c r="H14" s="30"/>
    </row>
  </sheetData>
  <mergeCells count="3">
    <mergeCell ref="B2:E2"/>
    <mergeCell ref="B3:E3"/>
    <mergeCell ref="B4:E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45"/>
  <sheetViews>
    <sheetView workbookViewId="0">
      <selection activeCell="E35" sqref="E35"/>
    </sheetView>
  </sheetViews>
  <sheetFormatPr defaultRowHeight="15" x14ac:dyDescent="0.25"/>
  <cols>
    <col min="2" max="2" width="5.7109375" customWidth="1"/>
    <col min="3" max="3" width="37" customWidth="1"/>
    <col min="4" max="4" width="12.85546875" customWidth="1"/>
    <col min="5" max="5" width="14.5703125" customWidth="1"/>
    <col min="6" max="6" width="14.28515625" customWidth="1"/>
    <col min="7" max="7" width="4.140625" customWidth="1"/>
    <col min="8" max="8" width="36.42578125" customWidth="1"/>
    <col min="9" max="9" width="12.42578125" customWidth="1"/>
    <col min="10" max="10" width="15.5703125" bestFit="1" customWidth="1"/>
  </cols>
  <sheetData>
    <row r="1" spans="2:11" x14ac:dyDescent="0.25">
      <c r="B1" s="33"/>
      <c r="C1" s="34"/>
      <c r="D1" s="34"/>
      <c r="E1" s="34"/>
      <c r="F1" s="34"/>
      <c r="G1" s="34"/>
      <c r="H1" s="34"/>
      <c r="I1" s="34"/>
      <c r="J1" s="35"/>
      <c r="K1" s="20"/>
    </row>
    <row r="2" spans="2:11" ht="15.75" thickBot="1" x14ac:dyDescent="0.3">
      <c r="B2" s="38"/>
      <c r="C2" s="40"/>
      <c r="D2" s="40"/>
      <c r="E2" s="40"/>
      <c r="F2" s="40"/>
      <c r="G2" s="40"/>
      <c r="H2" s="40"/>
      <c r="I2" s="40"/>
      <c r="J2" s="41"/>
      <c r="K2" s="20"/>
    </row>
    <row r="3" spans="2:11" ht="15.75" x14ac:dyDescent="0.25">
      <c r="B3" s="248" t="s">
        <v>0</v>
      </c>
      <c r="C3" s="249"/>
      <c r="D3" s="249"/>
      <c r="E3" s="249"/>
      <c r="F3" s="249"/>
      <c r="G3" s="249"/>
      <c r="H3" s="249"/>
      <c r="I3" s="249"/>
      <c r="J3" s="250"/>
      <c r="K3" s="20"/>
    </row>
    <row r="4" spans="2:11" ht="15.75" x14ac:dyDescent="0.25">
      <c r="B4" s="251" t="s">
        <v>12</v>
      </c>
      <c r="C4" s="252"/>
      <c r="D4" s="252"/>
      <c r="E4" s="252"/>
      <c r="F4" s="252"/>
      <c r="G4" s="252"/>
      <c r="H4" s="252"/>
      <c r="I4" s="252"/>
      <c r="J4" s="253"/>
      <c r="K4" s="20"/>
    </row>
    <row r="5" spans="2:11" ht="15.75" x14ac:dyDescent="0.25">
      <c r="B5" s="251" t="s">
        <v>13</v>
      </c>
      <c r="C5" s="252"/>
      <c r="D5" s="252"/>
      <c r="E5" s="252"/>
      <c r="F5" s="252"/>
      <c r="G5" s="252"/>
      <c r="H5" s="252"/>
      <c r="I5" s="252"/>
      <c r="J5" s="253"/>
      <c r="K5" s="20"/>
    </row>
    <row r="6" spans="2:11" x14ac:dyDescent="0.25">
      <c r="B6" s="36"/>
      <c r="C6" s="21"/>
      <c r="D6" s="21"/>
      <c r="E6" s="21"/>
      <c r="F6" s="21"/>
      <c r="G6" s="21"/>
      <c r="H6" s="21"/>
      <c r="I6" s="21"/>
      <c r="J6" s="37"/>
      <c r="K6" s="20"/>
    </row>
    <row r="7" spans="2:11" ht="15.75" x14ac:dyDescent="0.25">
      <c r="B7" s="245" t="s">
        <v>14</v>
      </c>
      <c r="C7" s="246"/>
      <c r="D7" s="246"/>
      <c r="E7" s="246"/>
      <c r="F7" s="64"/>
      <c r="G7" s="246" t="s">
        <v>15</v>
      </c>
      <c r="H7" s="246"/>
      <c r="I7" s="246"/>
      <c r="J7" s="247"/>
      <c r="K7" s="20"/>
    </row>
    <row r="8" spans="2:11" ht="15.75" x14ac:dyDescent="0.25">
      <c r="B8" s="209"/>
      <c r="C8" s="210" t="s">
        <v>332</v>
      </c>
      <c r="D8" s="64"/>
      <c r="E8" s="64"/>
      <c r="F8" s="64"/>
      <c r="G8" s="210"/>
      <c r="H8" s="210" t="s">
        <v>333</v>
      </c>
      <c r="I8" s="64"/>
      <c r="J8" s="211"/>
      <c r="K8" s="20"/>
    </row>
    <row r="9" spans="2:11" ht="15.75" x14ac:dyDescent="0.25">
      <c r="B9" s="212"/>
      <c r="C9" s="207" t="s">
        <v>20</v>
      </c>
      <c r="D9" s="207"/>
      <c r="E9" s="208">
        <v>87692.15</v>
      </c>
      <c r="F9" s="207"/>
      <c r="G9" s="207"/>
      <c r="H9" s="207" t="s">
        <v>317</v>
      </c>
      <c r="I9" s="207"/>
      <c r="J9" s="213">
        <f>'[1]Trial Balance'!H23</f>
        <v>12045</v>
      </c>
      <c r="K9" s="13"/>
    </row>
    <row r="10" spans="2:11" ht="15.75" x14ac:dyDescent="0.25">
      <c r="B10" s="212"/>
      <c r="C10" s="207" t="s">
        <v>318</v>
      </c>
      <c r="D10" s="207"/>
      <c r="E10" s="207">
        <v>199.6</v>
      </c>
      <c r="F10" s="207"/>
      <c r="G10" s="207"/>
      <c r="H10" s="207" t="s">
        <v>315</v>
      </c>
      <c r="I10" s="207"/>
      <c r="J10" s="214">
        <f>'[1]Trial Balance'!D20</f>
        <v>480</v>
      </c>
      <c r="K10" s="13"/>
    </row>
    <row r="11" spans="2:11" ht="15.75" x14ac:dyDescent="0.25">
      <c r="B11" s="212"/>
      <c r="C11" s="207" t="s">
        <v>27</v>
      </c>
      <c r="D11" s="207"/>
      <c r="E11" s="207">
        <f>'[1]Trial Balance'!G15</f>
        <v>1100</v>
      </c>
      <c r="F11" s="207"/>
      <c r="G11" s="207"/>
      <c r="H11" s="215" t="s">
        <v>42</v>
      </c>
      <c r="I11" s="207"/>
      <c r="J11" s="214">
        <f>'[1]Trial Balance'!H34</f>
        <v>300</v>
      </c>
      <c r="K11" s="13"/>
    </row>
    <row r="12" spans="2:11" ht="15.75" x14ac:dyDescent="0.25">
      <c r="B12" s="212"/>
      <c r="C12" s="207" t="s">
        <v>313</v>
      </c>
      <c r="D12" s="207"/>
      <c r="E12" s="207">
        <f>'[1]Trial Balance'!G16</f>
        <v>50</v>
      </c>
      <c r="F12" s="207"/>
      <c r="G12" s="207"/>
      <c r="H12" s="216" t="s">
        <v>334</v>
      </c>
      <c r="I12" s="207"/>
      <c r="J12" s="217">
        <f>J9+J10+J11</f>
        <v>12825</v>
      </c>
      <c r="K12" s="13"/>
    </row>
    <row r="13" spans="2:11" ht="15.75" x14ac:dyDescent="0.25">
      <c r="B13" s="212"/>
      <c r="C13" s="215" t="s">
        <v>31</v>
      </c>
      <c r="D13" s="207"/>
      <c r="E13" s="207">
        <v>700</v>
      </c>
      <c r="F13" s="207"/>
      <c r="G13" s="207"/>
      <c r="H13" s="210" t="s">
        <v>345</v>
      </c>
      <c r="I13" s="207"/>
      <c r="J13" s="214"/>
      <c r="K13" s="13"/>
    </row>
    <row r="14" spans="2:11" ht="15.75" x14ac:dyDescent="0.25">
      <c r="B14" s="212"/>
      <c r="C14" s="215" t="s">
        <v>256</v>
      </c>
      <c r="D14" s="207"/>
      <c r="E14" s="207">
        <v>1500</v>
      </c>
      <c r="F14" s="207"/>
      <c r="G14" s="207"/>
      <c r="H14" s="215" t="s">
        <v>335</v>
      </c>
      <c r="I14" s="207"/>
      <c r="J14" s="214">
        <f>'[1]Trial Balance'!H11</f>
        <v>10000</v>
      </c>
      <c r="K14" s="13"/>
    </row>
    <row r="15" spans="2:11" s="20" customFormat="1" ht="15.75" x14ac:dyDescent="0.25">
      <c r="B15" s="212"/>
      <c r="C15" s="216" t="s">
        <v>336</v>
      </c>
      <c r="D15" s="207"/>
      <c r="E15" s="219">
        <f>SUM(E9:E14)</f>
        <v>91241.75</v>
      </c>
      <c r="F15" s="207"/>
      <c r="G15" s="207"/>
      <c r="H15" s="216" t="s">
        <v>337</v>
      </c>
      <c r="I15" s="135"/>
      <c r="J15" s="218">
        <f>J12+J14</f>
        <v>22825</v>
      </c>
      <c r="K15" s="13"/>
    </row>
    <row r="16" spans="2:11" ht="15.75" x14ac:dyDescent="0.25">
      <c r="B16" s="212"/>
      <c r="C16" s="216" t="s">
        <v>346</v>
      </c>
      <c r="D16" s="207"/>
      <c r="E16" s="206"/>
      <c r="F16" s="207"/>
      <c r="G16" s="207"/>
      <c r="H16" s="135"/>
      <c r="I16" s="135"/>
      <c r="J16" s="211"/>
      <c r="K16" s="13"/>
    </row>
    <row r="17" spans="2:11" ht="15.75" x14ac:dyDescent="0.25">
      <c r="B17" s="212"/>
      <c r="C17" s="207" t="s">
        <v>306</v>
      </c>
      <c r="D17" s="207">
        <f>'[1]Trial Balance'!G9</f>
        <v>5000</v>
      </c>
      <c r="E17" s="207"/>
      <c r="F17" s="207"/>
      <c r="G17" s="207"/>
      <c r="H17" s="216" t="s">
        <v>338</v>
      </c>
      <c r="I17" s="207"/>
      <c r="J17" s="214"/>
      <c r="K17" s="13"/>
    </row>
    <row r="18" spans="2:11" ht="15.75" x14ac:dyDescent="0.25">
      <c r="B18" s="212"/>
      <c r="C18" s="215" t="s">
        <v>339</v>
      </c>
      <c r="D18" s="220">
        <v>458.33</v>
      </c>
      <c r="E18" s="207">
        <f>D17-D18</f>
        <v>4541.67</v>
      </c>
      <c r="F18" s="207"/>
      <c r="G18" s="216"/>
      <c r="H18" s="215" t="s">
        <v>23</v>
      </c>
      <c r="I18" s="207"/>
      <c r="J18" s="214">
        <f>'[1]Trial Balance'!H10</f>
        <v>20000</v>
      </c>
      <c r="K18" s="13"/>
    </row>
    <row r="19" spans="2:11" ht="15.75" x14ac:dyDescent="0.25">
      <c r="B19" s="212"/>
      <c r="C19" s="207" t="s">
        <v>341</v>
      </c>
      <c r="D19" s="207"/>
      <c r="E19" s="207">
        <v>4541.67</v>
      </c>
      <c r="F19" s="207"/>
      <c r="G19" s="207"/>
      <c r="H19" s="215" t="s">
        <v>340</v>
      </c>
      <c r="I19" s="207"/>
      <c r="J19" s="214">
        <v>52958.42</v>
      </c>
      <c r="K19" s="13"/>
    </row>
    <row r="20" spans="2:11" ht="16.5" thickBot="1" x14ac:dyDescent="0.3">
      <c r="B20" s="212"/>
      <c r="C20" s="210" t="s">
        <v>343</v>
      </c>
      <c r="D20" s="207"/>
      <c r="E20" s="222">
        <f>E15+E19</f>
        <v>95783.42</v>
      </c>
      <c r="F20" s="207"/>
      <c r="G20" s="207"/>
      <c r="H20" s="207" t="s">
        <v>342</v>
      </c>
      <c r="I20" s="207"/>
      <c r="J20" s="221">
        <f>J18+J19</f>
        <v>72958.42</v>
      </c>
      <c r="K20" s="13"/>
    </row>
    <row r="21" spans="2:11" ht="16.5" thickTop="1" x14ac:dyDescent="0.25">
      <c r="B21" s="212"/>
      <c r="C21" s="207"/>
      <c r="D21" s="207"/>
      <c r="E21" s="207"/>
      <c r="F21" s="207"/>
      <c r="G21" s="207"/>
      <c r="H21" s="135"/>
      <c r="I21" s="207"/>
      <c r="J21" s="214"/>
      <c r="K21" s="13"/>
    </row>
    <row r="22" spans="2:11" ht="16.5" thickBot="1" x14ac:dyDescent="0.3">
      <c r="B22" s="212"/>
      <c r="C22" s="207"/>
      <c r="D22" s="207"/>
      <c r="E22" s="207"/>
      <c r="F22" s="207"/>
      <c r="G22" s="207"/>
      <c r="H22" s="216" t="s">
        <v>344</v>
      </c>
      <c r="I22" s="207"/>
      <c r="J22" s="223">
        <f>J15+J20</f>
        <v>95783.42</v>
      </c>
      <c r="K22" s="13"/>
    </row>
    <row r="23" spans="2:11" ht="16.5" thickTop="1" x14ac:dyDescent="0.25">
      <c r="B23" s="212"/>
      <c r="C23" s="64"/>
      <c r="D23" s="64"/>
      <c r="E23" s="64"/>
      <c r="F23" s="207"/>
      <c r="G23" s="207"/>
      <c r="H23" s="216"/>
      <c r="I23" s="207"/>
      <c r="J23" s="213"/>
      <c r="K23" s="13"/>
    </row>
    <row r="24" spans="2:11" ht="15.75" x14ac:dyDescent="0.25">
      <c r="B24" s="212"/>
      <c r="C24" s="21"/>
      <c r="D24" s="21"/>
      <c r="E24" s="21"/>
      <c r="F24" s="207"/>
      <c r="G24" s="207"/>
      <c r="H24" s="64"/>
      <c r="I24" s="64"/>
      <c r="J24" s="211"/>
      <c r="K24" s="13"/>
    </row>
    <row r="25" spans="2:11" ht="15.75" x14ac:dyDescent="0.25">
      <c r="B25" s="212"/>
      <c r="C25" s="21"/>
      <c r="D25" s="21"/>
      <c r="E25" s="21"/>
      <c r="F25" s="64"/>
      <c r="G25" s="64"/>
      <c r="H25" s="64"/>
      <c r="I25" s="64"/>
      <c r="J25" s="211"/>
      <c r="K25" s="13"/>
    </row>
    <row r="26" spans="2:11" x14ac:dyDescent="0.25">
      <c r="B26" s="212"/>
      <c r="C26" s="21"/>
      <c r="D26" s="21"/>
      <c r="E26" s="21"/>
      <c r="F26" s="21"/>
      <c r="G26" s="21"/>
      <c r="H26" s="21"/>
      <c r="I26" s="21"/>
      <c r="J26" s="37"/>
      <c r="K26" s="20"/>
    </row>
    <row r="27" spans="2:11" x14ac:dyDescent="0.25">
      <c r="B27" s="36"/>
      <c r="C27" s="21"/>
      <c r="D27" s="21"/>
      <c r="E27" s="21"/>
      <c r="F27" s="21"/>
      <c r="G27" s="21"/>
      <c r="H27" s="21"/>
      <c r="I27" s="21"/>
      <c r="J27" s="37"/>
      <c r="K27" s="20"/>
    </row>
    <row r="28" spans="2:11" x14ac:dyDescent="0.25">
      <c r="B28" s="36"/>
      <c r="C28" s="21"/>
      <c r="D28" s="21"/>
      <c r="E28" s="21"/>
      <c r="F28" s="21"/>
      <c r="G28" s="21"/>
      <c r="H28" s="21"/>
      <c r="I28" s="21"/>
      <c r="J28" s="37"/>
      <c r="K28" s="20"/>
    </row>
    <row r="29" spans="2:11" x14ac:dyDescent="0.25">
      <c r="B29" s="36"/>
      <c r="C29" s="21"/>
      <c r="D29" s="21"/>
      <c r="E29" s="21"/>
      <c r="F29" s="21"/>
      <c r="G29" s="21"/>
      <c r="H29" s="21"/>
      <c r="I29" s="21"/>
      <c r="J29" s="37"/>
      <c r="K29" s="20"/>
    </row>
    <row r="30" spans="2:11" x14ac:dyDescent="0.25">
      <c r="B30" s="36"/>
      <c r="C30" s="21"/>
      <c r="D30" s="21"/>
      <c r="E30" s="21"/>
      <c r="F30" s="21"/>
      <c r="G30" s="21"/>
      <c r="H30" s="21"/>
      <c r="I30" s="21"/>
      <c r="J30" s="37"/>
      <c r="K30" s="20"/>
    </row>
    <row r="31" spans="2:11" x14ac:dyDescent="0.25">
      <c r="B31" s="36"/>
      <c r="C31" s="21"/>
      <c r="D31" s="21"/>
      <c r="E31" s="21"/>
      <c r="F31" s="21"/>
      <c r="G31" s="21"/>
      <c r="H31" s="21"/>
      <c r="I31" s="21"/>
      <c r="J31" s="37"/>
      <c r="K31" s="20"/>
    </row>
    <row r="32" spans="2:11" x14ac:dyDescent="0.25">
      <c r="B32" s="36"/>
      <c r="C32" s="21"/>
      <c r="D32" s="21"/>
      <c r="E32" s="21"/>
      <c r="F32" s="21"/>
      <c r="G32" s="21"/>
      <c r="H32" s="21"/>
      <c r="I32" s="21"/>
      <c r="J32" s="37"/>
      <c r="K32" s="20"/>
    </row>
    <row r="33" spans="2:11" x14ac:dyDescent="0.25">
      <c r="B33" s="36"/>
      <c r="C33" s="21"/>
      <c r="D33" s="21"/>
      <c r="E33" s="21"/>
      <c r="F33" s="21"/>
      <c r="G33" s="21"/>
      <c r="H33" s="21"/>
      <c r="I33" s="21"/>
      <c r="J33" s="37"/>
      <c r="K33" s="20"/>
    </row>
    <row r="34" spans="2:11" x14ac:dyDescent="0.25">
      <c r="B34" s="36"/>
      <c r="C34" s="21"/>
      <c r="D34" s="21"/>
      <c r="E34" s="21"/>
      <c r="F34" s="21"/>
      <c r="G34" s="21"/>
      <c r="H34" s="21"/>
      <c r="I34" s="21"/>
      <c r="J34" s="37"/>
    </row>
    <row r="35" spans="2:11" x14ac:dyDescent="0.25">
      <c r="B35" s="36"/>
      <c r="C35" s="21"/>
      <c r="D35" s="21"/>
      <c r="E35" s="21"/>
      <c r="F35" s="21"/>
      <c r="G35" s="21"/>
      <c r="H35" s="21"/>
      <c r="I35" s="21"/>
      <c r="J35" s="37"/>
    </row>
    <row r="36" spans="2:11" x14ac:dyDescent="0.25">
      <c r="B36" s="36"/>
      <c r="C36" s="21"/>
      <c r="D36" s="21"/>
      <c r="E36" s="21"/>
      <c r="F36" s="21"/>
      <c r="G36" s="21"/>
      <c r="H36" s="21"/>
      <c r="I36" s="21"/>
      <c r="J36" s="37"/>
    </row>
    <row r="37" spans="2:11" x14ac:dyDescent="0.25">
      <c r="B37" s="36"/>
      <c r="C37" s="21"/>
      <c r="D37" s="21"/>
      <c r="E37" s="21"/>
      <c r="F37" s="21"/>
      <c r="G37" s="21"/>
      <c r="H37" s="21"/>
      <c r="I37" s="21"/>
      <c r="J37" s="37"/>
    </row>
    <row r="38" spans="2:11" x14ac:dyDescent="0.25">
      <c r="B38" s="36"/>
      <c r="C38" s="21"/>
      <c r="D38" s="21"/>
      <c r="E38" s="21"/>
      <c r="F38" s="21"/>
      <c r="G38" s="21"/>
      <c r="H38" s="21"/>
      <c r="I38" s="21"/>
      <c r="J38" s="37"/>
    </row>
    <row r="39" spans="2:11" x14ac:dyDescent="0.25">
      <c r="B39" s="36"/>
      <c r="C39" s="21"/>
      <c r="D39" s="21"/>
      <c r="E39" s="21"/>
      <c r="F39" s="21"/>
      <c r="G39" s="21"/>
      <c r="H39" s="21"/>
      <c r="I39" s="21"/>
      <c r="J39" s="37"/>
    </row>
    <row r="40" spans="2:11" x14ac:dyDescent="0.25">
      <c r="B40" s="36"/>
      <c r="C40" s="21"/>
      <c r="D40" s="21"/>
      <c r="E40" s="21"/>
      <c r="F40" s="21"/>
      <c r="G40" s="21"/>
      <c r="H40" s="21"/>
      <c r="I40" s="21"/>
      <c r="J40" s="37"/>
    </row>
    <row r="41" spans="2:11" x14ac:dyDescent="0.25">
      <c r="B41" s="36"/>
      <c r="C41" s="21"/>
      <c r="D41" s="21"/>
      <c r="E41" s="21"/>
      <c r="F41" s="21"/>
      <c r="G41" s="21"/>
      <c r="H41" s="21"/>
      <c r="I41" s="21"/>
      <c r="J41" s="37"/>
    </row>
    <row r="42" spans="2:11" x14ac:dyDescent="0.25">
      <c r="B42" s="36"/>
      <c r="C42" s="21"/>
      <c r="D42" s="21"/>
      <c r="E42" s="21"/>
      <c r="F42" s="21"/>
      <c r="G42" s="21"/>
      <c r="H42" s="21"/>
      <c r="I42" s="21"/>
      <c r="J42" s="37"/>
    </row>
    <row r="43" spans="2:11" x14ac:dyDescent="0.25">
      <c r="B43" s="36"/>
      <c r="F43" s="21"/>
      <c r="G43" s="21"/>
      <c r="H43" s="21"/>
      <c r="I43" s="21"/>
      <c r="J43" s="37"/>
    </row>
    <row r="44" spans="2:11" ht="15.75" thickBot="1" x14ac:dyDescent="0.3">
      <c r="B44" s="38"/>
      <c r="C44" s="40"/>
      <c r="D44" s="40"/>
      <c r="E44" s="40"/>
      <c r="F44" s="40"/>
      <c r="G44" s="40"/>
      <c r="H44" s="40"/>
      <c r="I44" s="40"/>
      <c r="J44" s="41"/>
    </row>
    <row r="45" spans="2:11" x14ac:dyDescent="0.25">
      <c r="B45" s="34"/>
    </row>
  </sheetData>
  <mergeCells count="5">
    <mergeCell ref="B7:E7"/>
    <mergeCell ref="G7:J7"/>
    <mergeCell ref="B3:J3"/>
    <mergeCell ref="B4:J4"/>
    <mergeCell ref="B5:J5"/>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1"/>
  <sheetViews>
    <sheetView topLeftCell="A4" workbookViewId="0">
      <selection activeCell="E12" sqref="E12:E23"/>
    </sheetView>
  </sheetViews>
  <sheetFormatPr defaultRowHeight="15" x14ac:dyDescent="0.25"/>
  <cols>
    <col min="3" max="3" width="40.28515625" customWidth="1"/>
    <col min="4" max="4" width="16.140625" customWidth="1"/>
    <col min="5" max="5" width="17" customWidth="1"/>
  </cols>
  <sheetData>
    <row r="2" spans="2:5" ht="15.75" customHeight="1" x14ac:dyDescent="0.25">
      <c r="B2" s="236" t="s">
        <v>0</v>
      </c>
      <c r="C2" s="236"/>
      <c r="D2" s="236"/>
      <c r="E2" s="236"/>
    </row>
    <row r="3" spans="2:5" ht="15.75" customHeight="1" x14ac:dyDescent="0.25">
      <c r="B3" s="236" t="s">
        <v>18</v>
      </c>
      <c r="C3" s="236"/>
      <c r="D3" s="236"/>
      <c r="E3" s="236"/>
    </row>
    <row r="4" spans="2:5" ht="15.75" x14ac:dyDescent="0.25">
      <c r="B4" s="239">
        <v>2014</v>
      </c>
      <c r="C4" s="239"/>
      <c r="D4" s="239"/>
      <c r="E4" s="239"/>
    </row>
    <row r="5" spans="2:5" ht="15.75" x14ac:dyDescent="0.25">
      <c r="B5" s="47"/>
      <c r="C5" s="46"/>
      <c r="D5" s="46"/>
      <c r="E5" s="46"/>
    </row>
    <row r="6" spans="2:5" ht="16.5" thickBot="1" x14ac:dyDescent="0.3">
      <c r="B6" s="22" t="s">
        <v>2</v>
      </c>
      <c r="C6" s="23" t="s">
        <v>3</v>
      </c>
      <c r="D6" s="23" t="s">
        <v>4</v>
      </c>
      <c r="E6" s="23" t="s">
        <v>5</v>
      </c>
    </row>
    <row r="7" spans="2:5" ht="16.5" thickTop="1" x14ac:dyDescent="0.25">
      <c r="B7" s="227">
        <v>11658</v>
      </c>
      <c r="C7" s="24" t="s">
        <v>316</v>
      </c>
      <c r="D7" s="228">
        <v>130112</v>
      </c>
      <c r="E7" s="228"/>
    </row>
    <row r="8" spans="2:5" ht="15.75" x14ac:dyDescent="0.25">
      <c r="B8" s="26"/>
      <c r="C8" s="106" t="s">
        <v>351</v>
      </c>
      <c r="D8" s="205"/>
      <c r="E8" s="205">
        <v>130112</v>
      </c>
    </row>
    <row r="9" spans="2:5" ht="15.75" x14ac:dyDescent="0.25">
      <c r="B9" s="24"/>
      <c r="C9" s="102" t="s">
        <v>352</v>
      </c>
      <c r="D9" s="228"/>
      <c r="E9" s="205"/>
    </row>
    <row r="10" spans="2:5" ht="15.75" x14ac:dyDescent="0.25">
      <c r="B10" s="24"/>
      <c r="C10" s="24"/>
      <c r="D10" s="228"/>
      <c r="E10" s="205"/>
    </row>
    <row r="11" spans="2:5" ht="15.75" x14ac:dyDescent="0.25">
      <c r="B11" s="24" t="s">
        <v>353</v>
      </c>
      <c r="C11" s="27" t="s">
        <v>351</v>
      </c>
      <c r="D11" s="205">
        <v>67653.58</v>
      </c>
      <c r="E11" s="205"/>
    </row>
    <row r="12" spans="2:5" ht="15.75" x14ac:dyDescent="0.25">
      <c r="B12" s="24" t="s">
        <v>268</v>
      </c>
      <c r="C12" s="232" t="s">
        <v>330</v>
      </c>
      <c r="D12" s="205"/>
      <c r="E12" s="228">
        <f>'[1]Income Statement'!D9</f>
        <v>1785</v>
      </c>
    </row>
    <row r="13" spans="2:5" ht="15.75" x14ac:dyDescent="0.25">
      <c r="B13" s="24" t="s">
        <v>268</v>
      </c>
      <c r="C13" s="232" t="s">
        <v>324</v>
      </c>
      <c r="D13" s="205"/>
      <c r="E13" s="228">
        <f>'[1]Income Statement'!D10</f>
        <v>49400</v>
      </c>
    </row>
    <row r="14" spans="2:5" ht="15.75" x14ac:dyDescent="0.25">
      <c r="B14" s="24" t="s">
        <v>268</v>
      </c>
      <c r="C14" s="232" t="s">
        <v>29</v>
      </c>
      <c r="D14" s="205"/>
      <c r="E14" s="228">
        <f>'[1]Income Statement'!D11</f>
        <v>9000</v>
      </c>
    </row>
    <row r="15" spans="2:5" ht="15.75" x14ac:dyDescent="0.25">
      <c r="B15" s="24" t="s">
        <v>268</v>
      </c>
      <c r="C15" s="232" t="s">
        <v>325</v>
      </c>
      <c r="D15" s="205"/>
      <c r="E15" s="228">
        <f>'[1]Income Statement'!D12</f>
        <v>4680</v>
      </c>
    </row>
    <row r="16" spans="2:5" ht="15.75" x14ac:dyDescent="0.25">
      <c r="B16" s="24" t="s">
        <v>268</v>
      </c>
      <c r="C16" s="232" t="s">
        <v>51</v>
      </c>
      <c r="D16" s="205"/>
      <c r="E16" s="228">
        <v>500</v>
      </c>
    </row>
    <row r="17" spans="2:5" ht="15.75" x14ac:dyDescent="0.25">
      <c r="B17" s="24" t="s">
        <v>268</v>
      </c>
      <c r="C17" s="232" t="s">
        <v>369</v>
      </c>
      <c r="D17" s="205"/>
      <c r="E17" s="228">
        <v>458.33</v>
      </c>
    </row>
    <row r="18" spans="2:5" s="20" customFormat="1" ht="15.75" x14ac:dyDescent="0.25">
      <c r="B18" s="24" t="s">
        <v>268</v>
      </c>
      <c r="C18" s="232" t="s">
        <v>36</v>
      </c>
      <c r="D18" s="205"/>
      <c r="E18" s="228">
        <f>'[1]Income Statement'!D15</f>
        <v>270</v>
      </c>
    </row>
    <row r="19" spans="2:5" s="20" customFormat="1" ht="15.75" x14ac:dyDescent="0.25">
      <c r="B19" s="24" t="s">
        <v>268</v>
      </c>
      <c r="C19" s="232" t="s">
        <v>310</v>
      </c>
      <c r="D19" s="205"/>
      <c r="E19" s="228">
        <f>'[1]Income Statement'!D16</f>
        <v>250</v>
      </c>
    </row>
    <row r="20" spans="2:5" s="20" customFormat="1" ht="15.75" x14ac:dyDescent="0.25">
      <c r="B20" s="24" t="s">
        <v>268</v>
      </c>
      <c r="C20" s="232" t="s">
        <v>26</v>
      </c>
      <c r="D20" s="205"/>
      <c r="E20" s="228">
        <f>'[1]Income Statement'!D17</f>
        <v>200</v>
      </c>
    </row>
    <row r="21" spans="2:5" s="20" customFormat="1" ht="15.75" x14ac:dyDescent="0.25">
      <c r="B21" s="24" t="s">
        <v>268</v>
      </c>
      <c r="C21" s="232" t="s">
        <v>41</v>
      </c>
      <c r="D21" s="205"/>
      <c r="E21" s="228">
        <f>'[1]Income Statement'!D18</f>
        <v>300</v>
      </c>
    </row>
    <row r="22" spans="2:5" s="20" customFormat="1" ht="15.75" x14ac:dyDescent="0.25">
      <c r="B22" s="24"/>
      <c r="C22" s="106" t="s">
        <v>319</v>
      </c>
      <c r="D22" s="205"/>
      <c r="E22" s="229">
        <v>435.25</v>
      </c>
    </row>
    <row r="23" spans="2:5" s="20" customFormat="1" ht="15.75" x14ac:dyDescent="0.25">
      <c r="B23" s="24" t="s">
        <v>268</v>
      </c>
      <c r="C23" s="106" t="s">
        <v>213</v>
      </c>
      <c r="D23" s="205"/>
      <c r="E23" s="229">
        <v>375</v>
      </c>
    </row>
    <row r="24" spans="2:5" s="20" customFormat="1" ht="15.75" x14ac:dyDescent="0.25">
      <c r="B24" s="24"/>
      <c r="C24" s="102" t="s">
        <v>354</v>
      </c>
      <c r="D24" s="205"/>
      <c r="E24" s="205"/>
    </row>
    <row r="25" spans="2:5" s="20" customFormat="1" ht="15.75" x14ac:dyDescent="0.25">
      <c r="B25" s="24"/>
      <c r="C25" s="24"/>
      <c r="D25" s="205"/>
      <c r="E25" s="205"/>
    </row>
    <row r="26" spans="2:5" ht="15.75" x14ac:dyDescent="0.25">
      <c r="B26" s="24" t="s">
        <v>355</v>
      </c>
      <c r="C26" s="24" t="s">
        <v>351</v>
      </c>
      <c r="D26" s="207">
        <v>52958.42</v>
      </c>
      <c r="E26" s="205"/>
    </row>
    <row r="27" spans="2:5" ht="15.75" x14ac:dyDescent="0.25">
      <c r="B27" s="24"/>
      <c r="C27" s="106" t="s">
        <v>340</v>
      </c>
      <c r="D27" s="205"/>
      <c r="E27" s="228">
        <v>52958.42</v>
      </c>
    </row>
    <row r="28" spans="2:5" ht="15.75" x14ac:dyDescent="0.25">
      <c r="B28" s="24"/>
      <c r="C28" s="102" t="s">
        <v>356</v>
      </c>
      <c r="D28" s="205"/>
      <c r="E28" s="205"/>
    </row>
    <row r="29" spans="2:5" ht="15.75" x14ac:dyDescent="0.25">
      <c r="B29" s="24"/>
      <c r="C29" s="24"/>
      <c r="D29" s="205"/>
      <c r="E29" s="205"/>
    </row>
    <row r="30" spans="2:5" ht="15.75" x14ac:dyDescent="0.25">
      <c r="B30" s="24" t="s">
        <v>357</v>
      </c>
      <c r="C30" s="24" t="s">
        <v>340</v>
      </c>
      <c r="D30" s="205">
        <f>'[1]Trial Balance'!G27</f>
        <v>9500</v>
      </c>
      <c r="E30" s="205"/>
    </row>
    <row r="31" spans="2:5" ht="15.75" x14ac:dyDescent="0.25">
      <c r="B31" s="24"/>
      <c r="C31" s="106" t="s">
        <v>37</v>
      </c>
      <c r="D31" s="228"/>
      <c r="E31" s="228">
        <f>D30</f>
        <v>9500</v>
      </c>
    </row>
    <row r="32" spans="2:5" ht="15.75" x14ac:dyDescent="0.25">
      <c r="B32" s="24"/>
      <c r="C32" s="102" t="s">
        <v>358</v>
      </c>
      <c r="D32" s="228"/>
      <c r="E32" s="228"/>
    </row>
    <row r="33" spans="2:5" ht="15.75" x14ac:dyDescent="0.25">
      <c r="B33" s="24"/>
      <c r="C33" s="24"/>
      <c r="D33" s="230"/>
      <c r="E33" s="230"/>
    </row>
    <row r="34" spans="2:5" x14ac:dyDescent="0.25">
      <c r="B34" s="20"/>
      <c r="C34" s="20"/>
      <c r="D34" s="20"/>
      <c r="E34" s="20"/>
    </row>
    <row r="35" spans="2:5" x14ac:dyDescent="0.25">
      <c r="B35" s="20"/>
      <c r="C35" s="20"/>
      <c r="D35" s="20"/>
      <c r="E35" s="20"/>
    </row>
    <row r="36" spans="2:5" x14ac:dyDescent="0.25">
      <c r="B36" s="20"/>
      <c r="C36" s="20"/>
      <c r="D36" s="20"/>
      <c r="E36" s="20"/>
    </row>
    <row r="37" spans="2:5" x14ac:dyDescent="0.25">
      <c r="B37" s="20"/>
      <c r="C37" s="20"/>
      <c r="D37" s="20"/>
      <c r="E37" s="20"/>
    </row>
    <row r="38" spans="2:5" x14ac:dyDescent="0.25">
      <c r="B38" s="20"/>
      <c r="C38" s="20"/>
      <c r="D38" s="20"/>
      <c r="E38" s="20"/>
    </row>
    <row r="39" spans="2:5" x14ac:dyDescent="0.25">
      <c r="B39" s="20"/>
      <c r="C39" s="20"/>
      <c r="D39" s="20"/>
      <c r="E39" s="20"/>
    </row>
    <row r="40" spans="2:5" x14ac:dyDescent="0.25">
      <c r="B40" s="20"/>
      <c r="C40" s="20"/>
      <c r="D40" s="20"/>
      <c r="E40" s="20"/>
    </row>
    <row r="41" spans="2:5" x14ac:dyDescent="0.25">
      <c r="B41" s="20"/>
      <c r="C41" s="20"/>
      <c r="D41" s="20"/>
      <c r="E41" s="20"/>
    </row>
    <row r="42" spans="2:5" x14ac:dyDescent="0.25">
      <c r="B42" s="20"/>
      <c r="C42" s="20"/>
      <c r="D42" s="20"/>
      <c r="E42" s="20"/>
    </row>
    <row r="43" spans="2:5" x14ac:dyDescent="0.25">
      <c r="B43" s="20"/>
      <c r="C43" s="20"/>
      <c r="D43" s="20"/>
      <c r="E43" s="20"/>
    </row>
    <row r="44" spans="2:5" x14ac:dyDescent="0.25">
      <c r="B44" s="20"/>
      <c r="C44" s="20"/>
      <c r="D44" s="20"/>
      <c r="E44" s="20"/>
    </row>
    <row r="45" spans="2:5" x14ac:dyDescent="0.25">
      <c r="B45" s="20"/>
      <c r="C45" s="20"/>
      <c r="D45" s="20"/>
      <c r="E45" s="20"/>
    </row>
    <row r="46" spans="2:5" x14ac:dyDescent="0.25">
      <c r="B46" s="20"/>
      <c r="C46" s="20"/>
      <c r="D46" s="20"/>
      <c r="E46" s="20"/>
    </row>
    <row r="47" spans="2:5" x14ac:dyDescent="0.25">
      <c r="B47" s="20"/>
      <c r="C47" s="20"/>
      <c r="D47" s="20"/>
      <c r="E47" s="20"/>
    </row>
    <row r="48" spans="2:5" x14ac:dyDescent="0.25">
      <c r="B48" s="20"/>
      <c r="C48" s="20"/>
      <c r="D48" s="20"/>
      <c r="E48" s="20"/>
    </row>
    <row r="49" spans="2:5" x14ac:dyDescent="0.25">
      <c r="B49" s="20"/>
      <c r="C49" s="20"/>
      <c r="D49" s="20"/>
      <c r="E49" s="20"/>
    </row>
    <row r="50" spans="2:5" x14ac:dyDescent="0.25">
      <c r="B50" s="20"/>
      <c r="C50" s="20"/>
      <c r="D50" s="20"/>
      <c r="E50" s="20"/>
    </row>
    <row r="51" spans="2:5" x14ac:dyDescent="0.25">
      <c r="B51" s="20"/>
      <c r="C51" s="20"/>
      <c r="D51" s="20"/>
      <c r="E51" s="20"/>
    </row>
    <row r="52" spans="2:5" x14ac:dyDescent="0.25">
      <c r="B52" s="20"/>
      <c r="C52" s="20"/>
      <c r="D52" s="20"/>
      <c r="E52" s="20"/>
    </row>
    <row r="53" spans="2:5" x14ac:dyDescent="0.25">
      <c r="B53" s="20"/>
      <c r="C53" s="20"/>
      <c r="D53" s="20"/>
      <c r="E53" s="20"/>
    </row>
    <row r="54" spans="2:5" x14ac:dyDescent="0.25">
      <c r="B54" s="20"/>
      <c r="C54" s="20"/>
      <c r="D54" s="20"/>
      <c r="E54" s="20"/>
    </row>
    <row r="55" spans="2:5" x14ac:dyDescent="0.25">
      <c r="B55" s="20"/>
      <c r="C55" s="20"/>
      <c r="D55" s="20"/>
      <c r="E55" s="20"/>
    </row>
    <row r="56" spans="2:5" x14ac:dyDescent="0.25">
      <c r="B56" s="20"/>
      <c r="C56" s="20"/>
      <c r="D56" s="20"/>
      <c r="E56" s="20"/>
    </row>
    <row r="57" spans="2:5" x14ac:dyDescent="0.25">
      <c r="B57" s="20"/>
      <c r="C57" s="20"/>
      <c r="D57" s="20"/>
      <c r="E57" s="20"/>
    </row>
    <row r="58" spans="2:5" x14ac:dyDescent="0.25">
      <c r="B58" s="20"/>
      <c r="C58" s="20"/>
      <c r="D58" s="20"/>
      <c r="E58" s="20"/>
    </row>
    <row r="59" spans="2:5" x14ac:dyDescent="0.25">
      <c r="B59" s="20"/>
      <c r="C59" s="20"/>
      <c r="D59" s="20"/>
      <c r="E59" s="20"/>
    </row>
    <row r="60" spans="2:5" x14ac:dyDescent="0.25">
      <c r="B60" s="20"/>
      <c r="C60" s="20"/>
      <c r="D60" s="20"/>
      <c r="E60" s="20"/>
    </row>
    <row r="61" spans="2:5" x14ac:dyDescent="0.25">
      <c r="B61" s="20"/>
      <c r="C61" s="20"/>
      <c r="D61" s="20"/>
      <c r="E61" s="20"/>
    </row>
  </sheetData>
  <mergeCells count="3">
    <mergeCell ref="B2:E2"/>
    <mergeCell ref="B3:E3"/>
    <mergeCell ref="B4:E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tabSelected="1" workbookViewId="0">
      <selection activeCell="F34" sqref="F34"/>
    </sheetView>
  </sheetViews>
  <sheetFormatPr defaultRowHeight="15" x14ac:dyDescent="0.25"/>
  <cols>
    <col min="2" max="2" width="55" customWidth="1"/>
    <col min="3" max="3" width="15.85546875" customWidth="1"/>
    <col min="4" max="4" width="15.7109375" customWidth="1"/>
  </cols>
  <sheetData>
    <row r="2" spans="2:5" ht="15.75" customHeight="1" x14ac:dyDescent="0.25">
      <c r="B2" s="254" t="s">
        <v>0</v>
      </c>
      <c r="C2" s="256"/>
      <c r="D2" s="255"/>
      <c r="E2" s="20"/>
    </row>
    <row r="3" spans="2:5" ht="15.75" customHeight="1" x14ac:dyDescent="0.25">
      <c r="B3" s="254" t="s">
        <v>92</v>
      </c>
      <c r="C3" s="256"/>
      <c r="D3" s="255"/>
    </row>
    <row r="4" spans="2:5" ht="15.75" x14ac:dyDescent="0.25">
      <c r="B4" s="257">
        <v>2014</v>
      </c>
      <c r="C4" s="258"/>
      <c r="D4" s="259"/>
    </row>
    <row r="5" spans="2:5" ht="15.75" x14ac:dyDescent="0.25">
      <c r="B5" s="67"/>
      <c r="C5" s="254" t="s">
        <v>93</v>
      </c>
      <c r="D5" s="255"/>
    </row>
    <row r="6" spans="2:5" ht="15.75" x14ac:dyDescent="0.25">
      <c r="B6" s="77" t="s">
        <v>11</v>
      </c>
      <c r="C6" s="78" t="s">
        <v>4</v>
      </c>
      <c r="D6" s="78" t="s">
        <v>5</v>
      </c>
    </row>
    <row r="7" spans="2:5" ht="15.75" x14ac:dyDescent="0.25">
      <c r="B7" s="24" t="s">
        <v>20</v>
      </c>
      <c r="C7" s="205">
        <v>87692.15</v>
      </c>
      <c r="D7" s="228"/>
    </row>
    <row r="8" spans="2:5" s="20" customFormat="1" ht="15.75" x14ac:dyDescent="0.25">
      <c r="B8" s="24" t="s">
        <v>27</v>
      </c>
      <c r="C8" s="228">
        <v>1100</v>
      </c>
      <c r="D8" s="228"/>
    </row>
    <row r="9" spans="2:5" s="20" customFormat="1" ht="15.75" x14ac:dyDescent="0.25">
      <c r="B9" s="24" t="s">
        <v>361</v>
      </c>
      <c r="C9" s="228">
        <v>50</v>
      </c>
      <c r="D9" s="228"/>
    </row>
    <row r="10" spans="2:5" s="20" customFormat="1" ht="15.75" x14ac:dyDescent="0.25">
      <c r="B10" s="24" t="s">
        <v>256</v>
      </c>
      <c r="C10" s="228">
        <v>1500</v>
      </c>
      <c r="D10" s="228"/>
    </row>
    <row r="11" spans="2:5" s="20" customFormat="1" ht="15.75" x14ac:dyDescent="0.25">
      <c r="B11" s="24" t="s">
        <v>219</v>
      </c>
      <c r="C11" s="228">
        <v>700</v>
      </c>
      <c r="D11" s="228"/>
    </row>
    <row r="12" spans="2:5" s="20" customFormat="1" ht="15.75" x14ac:dyDescent="0.25">
      <c r="B12" s="24" t="s">
        <v>318</v>
      </c>
      <c r="C12" s="228">
        <v>199.6</v>
      </c>
      <c r="D12" s="228"/>
    </row>
    <row r="13" spans="2:5" s="20" customFormat="1" ht="15.75" x14ac:dyDescent="0.25">
      <c r="B13" s="24" t="s">
        <v>359</v>
      </c>
      <c r="C13" s="25">
        <v>5000</v>
      </c>
      <c r="D13" s="228"/>
    </row>
    <row r="14" spans="2:5" s="20" customFormat="1" ht="15.75" x14ac:dyDescent="0.25">
      <c r="B14" s="24" t="s">
        <v>370</v>
      </c>
      <c r="C14" s="228"/>
      <c r="D14" s="228">
        <v>458.33</v>
      </c>
    </row>
    <row r="15" spans="2:5" ht="15.75" x14ac:dyDescent="0.25">
      <c r="B15" s="24" t="s">
        <v>23</v>
      </c>
      <c r="C15" s="228"/>
      <c r="D15" s="228">
        <v>20000</v>
      </c>
    </row>
    <row r="16" spans="2:5" ht="15.75" x14ac:dyDescent="0.25">
      <c r="B16" s="24" t="s">
        <v>21</v>
      </c>
      <c r="C16" s="228"/>
      <c r="D16" s="228">
        <v>10000</v>
      </c>
    </row>
    <row r="17" spans="2:4" ht="15.75" x14ac:dyDescent="0.25">
      <c r="B17" s="24" t="s">
        <v>33</v>
      </c>
      <c r="C17" s="228"/>
      <c r="D17" s="228">
        <v>12045</v>
      </c>
    </row>
    <row r="18" spans="2:4" ht="15.75" x14ac:dyDescent="0.25">
      <c r="B18" s="24" t="s">
        <v>42</v>
      </c>
      <c r="C18" s="228"/>
      <c r="D18" s="228">
        <v>300</v>
      </c>
    </row>
    <row r="19" spans="2:4" ht="15.75" x14ac:dyDescent="0.25">
      <c r="B19" s="24" t="s">
        <v>360</v>
      </c>
      <c r="C19" s="228"/>
      <c r="D19" s="214">
        <v>52958.42</v>
      </c>
    </row>
    <row r="20" spans="2:4" ht="15.75" x14ac:dyDescent="0.25">
      <c r="B20" s="24" t="s">
        <v>315</v>
      </c>
      <c r="C20" s="228"/>
      <c r="D20" s="228">
        <v>480</v>
      </c>
    </row>
    <row r="21" spans="2:4" ht="15.75" x14ac:dyDescent="0.25">
      <c r="B21" s="24" t="s">
        <v>88</v>
      </c>
      <c r="C21" s="228">
        <f>SUM(C7:C20)</f>
        <v>96241.75</v>
      </c>
      <c r="D21" s="228">
        <f>SUM(D7:D20)</f>
        <v>96241.75</v>
      </c>
    </row>
  </sheetData>
  <mergeCells count="4">
    <mergeCell ref="C5:D5"/>
    <mergeCell ref="B2:D2"/>
    <mergeCell ref="B3:D3"/>
    <mergeCell ref="B4:D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1"/>
  <sheetViews>
    <sheetView workbookViewId="0">
      <selection activeCell="E31" sqref="E31"/>
    </sheetView>
  </sheetViews>
  <sheetFormatPr defaultColWidth="9.140625" defaultRowHeight="15" x14ac:dyDescent="0.25"/>
  <cols>
    <col min="1" max="2" width="9.140625" style="20"/>
    <col min="3" max="3" width="40.28515625" style="20" customWidth="1"/>
    <col min="4" max="4" width="16.140625" style="20" customWidth="1"/>
    <col min="5" max="5" width="17" style="20" customWidth="1"/>
    <col min="6" max="16384" width="9.140625" style="20"/>
  </cols>
  <sheetData>
    <row r="2" spans="2:5" ht="15.75" customHeight="1" x14ac:dyDescent="0.25">
      <c r="B2" s="236" t="s">
        <v>0</v>
      </c>
      <c r="C2" s="236"/>
      <c r="D2" s="236"/>
      <c r="E2" s="236"/>
    </row>
    <row r="3" spans="2:5" ht="15.75" customHeight="1" x14ac:dyDescent="0.25">
      <c r="B3" s="236" t="s">
        <v>94</v>
      </c>
      <c r="C3" s="236"/>
      <c r="D3" s="236"/>
      <c r="E3" s="236"/>
    </row>
    <row r="4" spans="2:5" ht="15.75" x14ac:dyDescent="0.25">
      <c r="B4" s="239">
        <v>2014</v>
      </c>
      <c r="C4" s="239"/>
      <c r="D4" s="239"/>
      <c r="E4" s="239"/>
    </row>
    <row r="5" spans="2:5" ht="15.75" x14ac:dyDescent="0.25">
      <c r="B5" s="67"/>
      <c r="C5" s="66"/>
      <c r="D5" s="66"/>
      <c r="E5" s="66"/>
    </row>
    <row r="6" spans="2:5" ht="16.5" thickBot="1" x14ac:dyDescent="0.3">
      <c r="B6" s="22" t="s">
        <v>2</v>
      </c>
      <c r="C6" s="23" t="s">
        <v>3</v>
      </c>
      <c r="D6" s="23" t="s">
        <v>4</v>
      </c>
      <c r="E6" s="23" t="s">
        <v>5</v>
      </c>
    </row>
    <row r="7" spans="2:5" ht="16.5" thickTop="1" x14ac:dyDescent="0.25">
      <c r="B7" s="24"/>
      <c r="C7" s="24"/>
      <c r="D7" s="24"/>
      <c r="E7" s="24"/>
    </row>
    <row r="8" spans="2:5" ht="15.75" x14ac:dyDescent="0.25">
      <c r="B8" s="26"/>
      <c r="C8" s="24"/>
      <c r="D8" s="25"/>
      <c r="E8" s="25"/>
    </row>
    <row r="9" spans="2:5" ht="15.75" x14ac:dyDescent="0.25">
      <c r="B9" s="24"/>
      <c r="C9" s="24"/>
      <c r="D9" s="5"/>
      <c r="E9" s="25"/>
    </row>
    <row r="10" spans="2:5" ht="15.75" x14ac:dyDescent="0.25">
      <c r="B10" s="24"/>
      <c r="C10" s="24"/>
      <c r="D10" s="25"/>
      <c r="E10" s="25"/>
    </row>
    <row r="11" spans="2:5" ht="15.75" x14ac:dyDescent="0.25">
      <c r="B11" s="24"/>
      <c r="C11" s="24"/>
      <c r="D11" s="25"/>
      <c r="E11" s="25"/>
    </row>
    <row r="12" spans="2:5" ht="15.75" x14ac:dyDescent="0.25">
      <c r="B12" s="24"/>
      <c r="C12" s="24"/>
      <c r="D12" s="25"/>
      <c r="E12" s="25"/>
    </row>
    <row r="13" spans="2:5" ht="15.75" x14ac:dyDescent="0.25">
      <c r="B13" s="24"/>
      <c r="C13" s="24"/>
      <c r="D13" s="25"/>
      <c r="E13" s="25"/>
    </row>
    <row r="14" spans="2:5" ht="15.75" x14ac:dyDescent="0.25">
      <c r="B14" s="24"/>
      <c r="C14" s="24"/>
      <c r="D14" s="25"/>
      <c r="E14" s="25"/>
    </row>
    <row r="15" spans="2:5" ht="15.75" x14ac:dyDescent="0.25">
      <c r="B15" s="24"/>
      <c r="C15" s="24"/>
      <c r="D15" s="25"/>
      <c r="E15" s="25"/>
    </row>
    <row r="16" spans="2:5" ht="15.75" x14ac:dyDescent="0.25">
      <c r="B16" s="24"/>
      <c r="C16" s="24"/>
      <c r="D16" s="25"/>
      <c r="E16" s="25"/>
    </row>
    <row r="17" spans="2:5" ht="15.75" x14ac:dyDescent="0.25">
      <c r="B17" s="24"/>
      <c r="C17" s="24"/>
      <c r="D17" s="25"/>
      <c r="E17" s="25"/>
    </row>
    <row r="18" spans="2:5" ht="15.75" x14ac:dyDescent="0.25">
      <c r="B18" s="24"/>
      <c r="C18" s="24"/>
      <c r="D18" s="25"/>
      <c r="E18" s="25"/>
    </row>
    <row r="19" spans="2:5" ht="15.75" x14ac:dyDescent="0.25">
      <c r="B19" s="24"/>
      <c r="C19" s="24"/>
      <c r="D19" s="25"/>
      <c r="E19" s="25"/>
    </row>
    <row r="20" spans="2:5" ht="15.75" x14ac:dyDescent="0.25">
      <c r="B20" s="24"/>
      <c r="C20" s="24"/>
      <c r="D20" s="25"/>
      <c r="E20" s="25"/>
    </row>
    <row r="21" spans="2:5" ht="15.75" x14ac:dyDescent="0.25">
      <c r="B21" s="24"/>
      <c r="C21" s="24"/>
      <c r="D21" s="25"/>
      <c r="E21" s="25"/>
    </row>
    <row r="22" spans="2:5" ht="15.75" x14ac:dyDescent="0.25">
      <c r="B22" s="24"/>
      <c r="C22" s="24"/>
      <c r="D22" s="25"/>
      <c r="E22" s="25"/>
    </row>
    <row r="23" spans="2:5" ht="15.75" x14ac:dyDescent="0.25">
      <c r="B23" s="24"/>
      <c r="C23" s="24"/>
      <c r="D23" s="25"/>
      <c r="E23" s="25"/>
    </row>
    <row r="24" spans="2:5" ht="15.75" x14ac:dyDescent="0.25">
      <c r="B24" s="24"/>
      <c r="C24" s="24"/>
      <c r="D24" s="25"/>
      <c r="E24" s="25"/>
    </row>
    <row r="25" spans="2:5" ht="15.75" x14ac:dyDescent="0.25">
      <c r="B25" s="24"/>
      <c r="C25" s="24"/>
      <c r="D25" s="25"/>
      <c r="E25" s="25"/>
    </row>
    <row r="26" spans="2:5" ht="15.75" x14ac:dyDescent="0.25">
      <c r="B26" s="24"/>
      <c r="C26" s="24"/>
      <c r="D26" s="25"/>
      <c r="E26" s="25"/>
    </row>
    <row r="27" spans="2:5" ht="15.75" x14ac:dyDescent="0.25">
      <c r="B27" s="24"/>
      <c r="C27" s="24"/>
      <c r="D27" s="25"/>
      <c r="E27" s="25"/>
    </row>
    <row r="28" spans="2:5" ht="15.75" x14ac:dyDescent="0.25">
      <c r="B28" s="24"/>
      <c r="C28" s="24"/>
      <c r="D28" s="25"/>
      <c r="E28" s="25"/>
    </row>
    <row r="29" spans="2:5" ht="15.75" x14ac:dyDescent="0.25">
      <c r="B29" s="24"/>
      <c r="C29" s="24"/>
      <c r="D29" s="24"/>
      <c r="E29" s="24"/>
    </row>
    <row r="30" spans="2:5" ht="15.75" x14ac:dyDescent="0.25">
      <c r="B30" s="24"/>
      <c r="C30" s="24"/>
      <c r="D30" s="24"/>
      <c r="E30" s="24"/>
    </row>
    <row r="31" spans="2:5" ht="15.75" x14ac:dyDescent="0.25">
      <c r="B31" s="24"/>
      <c r="C31" s="24"/>
      <c r="D31" s="28"/>
      <c r="E31" s="28"/>
    </row>
  </sheetData>
  <mergeCells count="3">
    <mergeCell ref="B2:E2"/>
    <mergeCell ref="B3:E3"/>
    <mergeCell ref="B4:E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53"/>
  <sheetViews>
    <sheetView topLeftCell="A115" workbookViewId="0">
      <selection activeCell="S139" sqref="S139"/>
    </sheetView>
  </sheetViews>
  <sheetFormatPr defaultRowHeight="15" x14ac:dyDescent="0.25"/>
  <cols>
    <col min="1" max="1" width="9.140625" style="20" customWidth="1"/>
    <col min="2" max="2" width="12.5703125" style="20" bestFit="1" customWidth="1"/>
    <col min="3" max="3" width="11.5703125" style="20" bestFit="1" customWidth="1"/>
    <col min="4" max="6" width="9.140625" style="20"/>
    <col min="7" max="7" width="10.5703125" style="20" bestFit="1" customWidth="1"/>
    <col min="8" max="8" width="11.5703125" style="20" bestFit="1" customWidth="1"/>
    <col min="9" max="11" width="9.140625" style="20"/>
    <col min="12" max="13" width="12.5703125" style="20" bestFit="1" customWidth="1"/>
    <col min="14" max="15" width="9.140625" style="20"/>
    <col min="16" max="16" width="11.5703125" style="20" bestFit="1" customWidth="1"/>
    <col min="17" max="16384" width="9.140625" style="20"/>
  </cols>
  <sheetData>
    <row r="2" spans="1:17" x14ac:dyDescent="0.25">
      <c r="A2" s="20" t="s">
        <v>52</v>
      </c>
      <c r="B2" s="261" t="s">
        <v>20</v>
      </c>
      <c r="C2" s="261"/>
      <c r="D2" s="168" t="s">
        <v>52</v>
      </c>
      <c r="E2" s="168"/>
      <c r="F2" s="20" t="s">
        <v>52</v>
      </c>
      <c r="G2" s="261" t="s">
        <v>21</v>
      </c>
      <c r="H2" s="261"/>
      <c r="I2" s="168" t="s">
        <v>52</v>
      </c>
      <c r="K2" s="261" t="s">
        <v>22</v>
      </c>
      <c r="L2" s="261"/>
      <c r="O2" s="261" t="s">
        <v>23</v>
      </c>
      <c r="P2" s="261"/>
    </row>
    <row r="3" spans="1:17" x14ac:dyDescent="0.25">
      <c r="A3" s="49">
        <v>42186</v>
      </c>
      <c r="B3" s="194">
        <v>15000</v>
      </c>
      <c r="C3" s="195">
        <v>375</v>
      </c>
      <c r="D3" s="49">
        <v>42195</v>
      </c>
      <c r="F3" s="50"/>
      <c r="G3" s="136"/>
      <c r="H3" s="135">
        <v>10000</v>
      </c>
      <c r="I3" s="51">
        <v>42341</v>
      </c>
      <c r="J3" s="49">
        <v>42195</v>
      </c>
      <c r="K3" s="136">
        <v>375</v>
      </c>
      <c r="L3" s="135">
        <v>375</v>
      </c>
      <c r="M3" s="20" t="s">
        <v>363</v>
      </c>
      <c r="O3" s="136"/>
      <c r="P3" s="64">
        <v>15000</v>
      </c>
      <c r="Q3" s="49">
        <v>42186</v>
      </c>
    </row>
    <row r="4" spans="1:17" x14ac:dyDescent="0.25">
      <c r="A4" s="51">
        <v>42195</v>
      </c>
      <c r="B4" s="196">
        <v>10000</v>
      </c>
      <c r="C4" s="195">
        <v>250</v>
      </c>
      <c r="D4" s="49">
        <v>42196</v>
      </c>
      <c r="F4" s="50"/>
      <c r="G4" s="171"/>
      <c r="H4" s="163"/>
      <c r="I4" s="21"/>
      <c r="J4" s="50"/>
      <c r="K4" s="171"/>
      <c r="L4" s="163"/>
      <c r="O4" s="75"/>
      <c r="P4" s="135">
        <v>5000</v>
      </c>
      <c r="Q4" s="51">
        <v>42198</v>
      </c>
    </row>
    <row r="5" spans="1:17" x14ac:dyDescent="0.25">
      <c r="A5" s="51">
        <v>42216</v>
      </c>
      <c r="B5" s="196">
        <v>5000</v>
      </c>
      <c r="C5" s="195">
        <v>200</v>
      </c>
      <c r="D5" s="49">
        <v>42198</v>
      </c>
      <c r="G5" s="136"/>
      <c r="H5" s="180">
        <v>10000</v>
      </c>
      <c r="I5" s="50" t="s">
        <v>276</v>
      </c>
      <c r="J5" s="50" t="s">
        <v>276</v>
      </c>
      <c r="K5" s="185">
        <v>375</v>
      </c>
      <c r="L5" s="162"/>
      <c r="O5" s="171"/>
      <c r="P5" s="163"/>
    </row>
    <row r="6" spans="1:17" x14ac:dyDescent="0.25">
      <c r="A6" s="51">
        <v>42247</v>
      </c>
      <c r="B6" s="196">
        <v>20000</v>
      </c>
      <c r="C6" s="195">
        <v>1000</v>
      </c>
      <c r="D6" s="49">
        <v>42199</v>
      </c>
      <c r="G6" s="64"/>
      <c r="H6" s="135"/>
      <c r="J6" s="50" t="s">
        <v>276</v>
      </c>
      <c r="K6" s="201">
        <v>0</v>
      </c>
      <c r="L6" s="135"/>
      <c r="O6" s="75"/>
      <c r="P6" s="180">
        <v>20000</v>
      </c>
      <c r="Q6" s="50" t="s">
        <v>276</v>
      </c>
    </row>
    <row r="7" spans="1:17" x14ac:dyDescent="0.25">
      <c r="A7" s="51">
        <v>42277</v>
      </c>
      <c r="B7" s="196">
        <v>22500</v>
      </c>
      <c r="C7" s="195">
        <v>300</v>
      </c>
      <c r="D7" s="49">
        <v>42199</v>
      </c>
      <c r="F7" s="50"/>
      <c r="G7" s="64"/>
      <c r="H7" s="64"/>
      <c r="K7" s="64"/>
      <c r="L7" s="135"/>
      <c r="M7" s="50"/>
      <c r="O7" s="64"/>
      <c r="P7" s="135"/>
    </row>
    <row r="8" spans="1:17" x14ac:dyDescent="0.25">
      <c r="A8" s="51">
        <v>42308</v>
      </c>
      <c r="B8" s="196">
        <v>27000</v>
      </c>
      <c r="C8" s="197">
        <v>1500</v>
      </c>
      <c r="D8" s="49">
        <v>42200</v>
      </c>
      <c r="E8" s="21"/>
      <c r="F8" s="50"/>
      <c r="G8" s="173"/>
      <c r="H8" s="173"/>
      <c r="J8" s="50"/>
      <c r="K8" s="64"/>
      <c r="L8" s="135"/>
      <c r="O8" s="64"/>
      <c r="P8" s="135"/>
    </row>
    <row r="9" spans="1:17" x14ac:dyDescent="0.25">
      <c r="A9" s="51">
        <v>42323</v>
      </c>
      <c r="B9" s="196">
        <v>68</v>
      </c>
      <c r="C9" s="197">
        <v>1500</v>
      </c>
      <c r="D9" s="49">
        <v>42200</v>
      </c>
      <c r="E9" s="21"/>
      <c r="G9" s="172"/>
      <c r="H9" s="64"/>
      <c r="K9" s="64"/>
      <c r="L9" s="135"/>
      <c r="O9" s="64"/>
      <c r="P9" s="135"/>
    </row>
    <row r="10" spans="1:17" x14ac:dyDescent="0.25">
      <c r="A10" s="51">
        <v>42338</v>
      </c>
      <c r="B10" s="196">
        <v>153</v>
      </c>
      <c r="C10" s="195">
        <v>1200</v>
      </c>
      <c r="D10" s="51">
        <v>42216</v>
      </c>
      <c r="G10" s="64"/>
      <c r="H10" s="64"/>
      <c r="I10" s="50"/>
      <c r="K10" s="64"/>
      <c r="L10" s="135"/>
      <c r="O10" s="64"/>
      <c r="P10" s="135"/>
    </row>
    <row r="11" spans="1:17" x14ac:dyDescent="0.25">
      <c r="A11" s="51">
        <v>42338</v>
      </c>
      <c r="B11" s="196">
        <v>25000</v>
      </c>
      <c r="C11" s="197">
        <v>120</v>
      </c>
      <c r="D11" s="49">
        <v>42221</v>
      </c>
      <c r="F11" s="50"/>
      <c r="G11" s="64"/>
      <c r="H11" s="64"/>
      <c r="K11" s="64"/>
      <c r="L11" s="135"/>
      <c r="O11" s="64"/>
      <c r="P11" s="135"/>
    </row>
    <row r="12" spans="1:17" x14ac:dyDescent="0.25">
      <c r="A12" s="51">
        <v>42353</v>
      </c>
      <c r="B12" s="196">
        <v>187</v>
      </c>
      <c r="C12" s="197">
        <v>45</v>
      </c>
      <c r="D12" s="49">
        <v>42226</v>
      </c>
      <c r="F12" s="50"/>
      <c r="G12" s="64"/>
      <c r="H12" s="64"/>
      <c r="K12" s="64"/>
      <c r="L12" s="135"/>
      <c r="O12" s="64"/>
      <c r="P12" s="135"/>
    </row>
    <row r="13" spans="1:17" x14ac:dyDescent="0.25">
      <c r="A13" s="51">
        <v>42362</v>
      </c>
      <c r="B13" s="196">
        <v>204</v>
      </c>
      <c r="C13" s="197">
        <v>1500</v>
      </c>
      <c r="D13" s="49">
        <v>42231</v>
      </c>
      <c r="F13" s="50"/>
      <c r="G13" s="64"/>
      <c r="H13" s="64"/>
      <c r="K13" s="64"/>
      <c r="L13" s="135"/>
      <c r="O13" s="64"/>
      <c r="P13" s="135"/>
    </row>
    <row r="14" spans="1:17" x14ac:dyDescent="0.25">
      <c r="A14" s="51">
        <v>42369</v>
      </c>
      <c r="B14" s="196">
        <v>30000</v>
      </c>
      <c r="C14" s="197">
        <v>480</v>
      </c>
      <c r="D14" s="49">
        <v>42236</v>
      </c>
      <c r="F14" s="50"/>
      <c r="G14" s="64"/>
      <c r="H14" s="135"/>
      <c r="K14" s="64"/>
      <c r="L14" s="135"/>
      <c r="O14" s="64"/>
      <c r="P14" s="135"/>
    </row>
    <row r="15" spans="1:17" x14ac:dyDescent="0.25">
      <c r="A15" s="51"/>
      <c r="B15" s="170"/>
      <c r="C15" s="197">
        <v>300</v>
      </c>
      <c r="D15" s="49">
        <v>42241</v>
      </c>
      <c r="F15" s="50"/>
      <c r="G15" s="64"/>
      <c r="H15" s="135"/>
      <c r="K15" s="64"/>
      <c r="L15" s="135"/>
      <c r="O15" s="64"/>
      <c r="P15" s="135"/>
    </row>
    <row r="16" spans="1:17" x14ac:dyDescent="0.25">
      <c r="A16" s="51"/>
      <c r="B16" s="170"/>
      <c r="C16" s="197">
        <v>8500</v>
      </c>
      <c r="D16" s="49">
        <v>42246</v>
      </c>
      <c r="F16" s="50"/>
      <c r="G16" s="64"/>
      <c r="H16" s="135"/>
      <c r="K16" s="264" t="s">
        <v>51</v>
      </c>
      <c r="L16" s="264"/>
      <c r="O16" s="64"/>
      <c r="P16" s="135"/>
    </row>
    <row r="17" spans="1:16" x14ac:dyDescent="0.25">
      <c r="A17" s="51"/>
      <c r="B17" s="170"/>
      <c r="C17" s="197">
        <v>420</v>
      </c>
      <c r="D17" s="49">
        <v>42252</v>
      </c>
      <c r="F17" s="50"/>
      <c r="G17" s="64"/>
      <c r="H17" s="135"/>
      <c r="J17" s="51" t="s">
        <v>300</v>
      </c>
      <c r="K17" s="136">
        <v>500</v>
      </c>
      <c r="L17" s="162">
        <v>500</v>
      </c>
      <c r="M17" s="20" t="s">
        <v>363</v>
      </c>
      <c r="O17" s="64"/>
      <c r="P17" s="135"/>
    </row>
    <row r="18" spans="1:16" x14ac:dyDescent="0.25">
      <c r="A18" s="51"/>
      <c r="B18" s="170"/>
      <c r="C18" s="197">
        <v>45</v>
      </c>
      <c r="D18" s="49">
        <v>42257</v>
      </c>
      <c r="F18" s="50"/>
      <c r="G18" s="64"/>
      <c r="H18" s="135"/>
      <c r="K18" s="171"/>
      <c r="L18" s="163"/>
      <c r="O18" s="64"/>
      <c r="P18" s="135"/>
    </row>
    <row r="19" spans="1:16" x14ac:dyDescent="0.25">
      <c r="A19" s="51"/>
      <c r="B19" s="170"/>
      <c r="C19" s="197">
        <v>1500</v>
      </c>
      <c r="D19" s="49">
        <v>42262</v>
      </c>
      <c r="F19" s="50"/>
      <c r="G19" s="64"/>
      <c r="H19" s="135"/>
      <c r="J19" s="50" t="s">
        <v>276</v>
      </c>
      <c r="K19" s="201">
        <v>0</v>
      </c>
      <c r="L19" s="162"/>
      <c r="O19" s="64"/>
      <c r="P19" s="135"/>
    </row>
    <row r="20" spans="1:16" x14ac:dyDescent="0.25">
      <c r="A20" s="51"/>
      <c r="B20" s="170"/>
      <c r="C20" s="197">
        <v>325</v>
      </c>
      <c r="D20" s="49">
        <v>42266</v>
      </c>
      <c r="F20" s="50"/>
      <c r="G20" s="64"/>
      <c r="H20" s="135"/>
      <c r="K20" s="135"/>
      <c r="L20" s="64"/>
      <c r="O20" s="64"/>
      <c r="P20" s="135"/>
    </row>
    <row r="21" spans="1:16" x14ac:dyDescent="0.25">
      <c r="A21" s="51"/>
      <c r="B21" s="170"/>
      <c r="C21" s="197">
        <v>456</v>
      </c>
      <c r="D21" s="49">
        <v>42267</v>
      </c>
      <c r="F21" s="50"/>
      <c r="G21" s="64"/>
      <c r="H21" s="135"/>
      <c r="K21" s="135"/>
      <c r="L21" s="64"/>
      <c r="O21" s="64"/>
      <c r="P21" s="135"/>
    </row>
    <row r="22" spans="1:16" x14ac:dyDescent="0.25">
      <c r="A22" s="51"/>
      <c r="B22" s="170"/>
      <c r="C22" s="197">
        <v>2000</v>
      </c>
      <c r="D22" s="51">
        <v>42277</v>
      </c>
      <c r="G22" s="64"/>
      <c r="H22" s="135"/>
      <c r="K22" s="135"/>
      <c r="L22" s="64"/>
      <c r="O22" s="64"/>
      <c r="P22" s="135"/>
    </row>
    <row r="23" spans="1:16" x14ac:dyDescent="0.25">
      <c r="A23" s="51"/>
      <c r="B23" s="170"/>
      <c r="C23" s="197">
        <v>9000</v>
      </c>
      <c r="D23" s="49">
        <v>42278</v>
      </c>
      <c r="G23" s="64"/>
      <c r="H23" s="135"/>
      <c r="K23" s="135"/>
      <c r="L23" s="64"/>
      <c r="O23" s="64"/>
      <c r="P23" s="135"/>
    </row>
    <row r="24" spans="1:16" x14ac:dyDescent="0.25">
      <c r="A24" s="51"/>
      <c r="B24" s="170"/>
      <c r="C24" s="197">
        <v>480</v>
      </c>
      <c r="D24" s="49">
        <v>42282</v>
      </c>
      <c r="G24" s="64"/>
      <c r="H24" s="135"/>
      <c r="K24" s="135"/>
      <c r="L24" s="64"/>
      <c r="O24" s="64"/>
      <c r="P24" s="135"/>
    </row>
    <row r="25" spans="1:16" x14ac:dyDescent="0.25">
      <c r="A25" s="51"/>
      <c r="B25" s="170"/>
      <c r="C25" s="197">
        <v>45</v>
      </c>
      <c r="D25" s="49">
        <v>42287</v>
      </c>
      <c r="G25" s="64"/>
      <c r="H25" s="135"/>
      <c r="L25" s="21"/>
      <c r="O25" s="64"/>
      <c r="P25" s="135"/>
    </row>
    <row r="26" spans="1:16" x14ac:dyDescent="0.25">
      <c r="A26" s="51"/>
      <c r="B26" s="170"/>
      <c r="C26" s="197">
        <v>310</v>
      </c>
      <c r="D26" s="49">
        <v>42291</v>
      </c>
      <c r="G26" s="64"/>
      <c r="H26" s="135"/>
      <c r="L26" s="21"/>
      <c r="O26" s="64"/>
      <c r="P26" s="135"/>
    </row>
    <row r="27" spans="1:16" x14ac:dyDescent="0.25">
      <c r="A27" s="51"/>
      <c r="B27" s="170"/>
      <c r="C27" s="197">
        <v>1500</v>
      </c>
      <c r="D27" s="49">
        <v>42292</v>
      </c>
      <c r="G27" s="64"/>
      <c r="H27" s="135"/>
      <c r="L27" s="21"/>
      <c r="O27" s="64"/>
      <c r="P27" s="135"/>
    </row>
    <row r="28" spans="1:16" x14ac:dyDescent="0.25">
      <c r="A28" s="51"/>
      <c r="B28" s="170"/>
      <c r="C28" s="197">
        <v>444</v>
      </c>
      <c r="D28" s="49">
        <v>42297</v>
      </c>
      <c r="G28" s="64"/>
      <c r="H28" s="135"/>
      <c r="L28" s="21"/>
      <c r="O28" s="64"/>
      <c r="P28" s="135"/>
    </row>
    <row r="29" spans="1:16" x14ac:dyDescent="0.25">
      <c r="A29" s="49"/>
      <c r="B29" s="170"/>
      <c r="C29" s="197">
        <v>2500</v>
      </c>
      <c r="D29" s="49">
        <v>42307</v>
      </c>
      <c r="G29" s="64"/>
      <c r="H29" s="135"/>
      <c r="L29" s="21"/>
      <c r="O29" s="64"/>
      <c r="P29" s="135"/>
    </row>
    <row r="30" spans="1:16" x14ac:dyDescent="0.25">
      <c r="A30" s="49"/>
      <c r="B30" s="170"/>
      <c r="C30" s="197">
        <v>10000</v>
      </c>
      <c r="D30" s="49">
        <v>42309</v>
      </c>
      <c r="G30" s="64"/>
      <c r="H30" s="135"/>
      <c r="L30" s="21"/>
      <c r="O30" s="64"/>
      <c r="P30" s="135"/>
    </row>
    <row r="31" spans="1:16" x14ac:dyDescent="0.25">
      <c r="A31" s="49"/>
      <c r="B31" s="170"/>
      <c r="C31" s="197">
        <v>480</v>
      </c>
      <c r="D31" s="49">
        <v>42313</v>
      </c>
      <c r="G31" s="64"/>
      <c r="H31" s="135"/>
      <c r="L31" s="21"/>
      <c r="O31" s="64"/>
      <c r="P31" s="135"/>
    </row>
    <row r="32" spans="1:16" x14ac:dyDescent="0.25">
      <c r="A32" s="49"/>
      <c r="B32" s="170"/>
      <c r="C32" s="197">
        <v>60</v>
      </c>
      <c r="D32" s="49">
        <v>42315</v>
      </c>
      <c r="G32" s="64"/>
      <c r="H32" s="135"/>
      <c r="L32" s="21"/>
      <c r="O32" s="64"/>
      <c r="P32" s="135"/>
    </row>
    <row r="33" spans="1:16" x14ac:dyDescent="0.25">
      <c r="A33" s="49"/>
      <c r="B33" s="170"/>
      <c r="C33" s="197">
        <v>45</v>
      </c>
      <c r="D33" s="49">
        <v>42318</v>
      </c>
      <c r="G33" s="64"/>
      <c r="H33" s="135"/>
      <c r="L33" s="21"/>
      <c r="O33" s="64"/>
      <c r="P33" s="135"/>
    </row>
    <row r="34" spans="1:16" x14ac:dyDescent="0.25">
      <c r="A34" s="49"/>
      <c r="B34" s="170"/>
      <c r="C34" s="197">
        <v>300</v>
      </c>
      <c r="D34" s="49">
        <v>42319</v>
      </c>
      <c r="G34" s="64"/>
      <c r="H34" s="135"/>
      <c r="L34" s="21"/>
      <c r="O34" s="64"/>
      <c r="P34" s="135"/>
    </row>
    <row r="35" spans="1:16" x14ac:dyDescent="0.25">
      <c r="A35" s="49"/>
      <c r="B35" s="170"/>
      <c r="C35" s="197">
        <v>1500</v>
      </c>
      <c r="D35" s="49">
        <v>42323</v>
      </c>
      <c r="G35" s="64"/>
      <c r="H35" s="135"/>
      <c r="L35" s="21"/>
      <c r="O35" s="64"/>
      <c r="P35" s="135"/>
    </row>
    <row r="36" spans="1:16" x14ac:dyDescent="0.25">
      <c r="A36" s="49"/>
      <c r="B36" s="170"/>
      <c r="C36" s="197">
        <v>420</v>
      </c>
      <c r="D36" s="49">
        <v>42328</v>
      </c>
      <c r="G36" s="64"/>
      <c r="H36" s="135"/>
      <c r="L36" s="21"/>
      <c r="O36" s="64"/>
      <c r="P36" s="135"/>
    </row>
    <row r="37" spans="1:16" x14ac:dyDescent="0.25">
      <c r="A37" s="49"/>
      <c r="B37" s="170"/>
      <c r="C37" s="197">
        <v>122</v>
      </c>
      <c r="D37" s="49">
        <v>42328</v>
      </c>
      <c r="G37" s="64"/>
      <c r="H37" s="135"/>
      <c r="L37" s="21"/>
      <c r="O37" s="64"/>
      <c r="P37" s="135"/>
    </row>
    <row r="38" spans="1:16" x14ac:dyDescent="0.25">
      <c r="A38" s="49"/>
      <c r="B38" s="170"/>
      <c r="C38" s="197">
        <v>2500</v>
      </c>
      <c r="D38" s="49">
        <v>42338</v>
      </c>
      <c r="G38" s="64"/>
      <c r="H38" s="135"/>
      <c r="L38" s="21"/>
      <c r="O38" s="64"/>
      <c r="P38" s="135"/>
    </row>
    <row r="39" spans="1:16" x14ac:dyDescent="0.25">
      <c r="A39" s="49"/>
      <c r="B39" s="170"/>
      <c r="C39" s="197">
        <v>10000</v>
      </c>
      <c r="D39" s="49">
        <v>42339</v>
      </c>
      <c r="G39" s="64"/>
      <c r="H39" s="135"/>
      <c r="L39" s="21"/>
      <c r="O39" s="64"/>
      <c r="P39" s="135"/>
    </row>
    <row r="40" spans="1:16" x14ac:dyDescent="0.25">
      <c r="A40" s="49"/>
      <c r="B40" s="170"/>
      <c r="C40" s="197">
        <v>151.25</v>
      </c>
      <c r="D40" s="49">
        <v>42339</v>
      </c>
      <c r="G40" s="64"/>
      <c r="H40" s="135"/>
      <c r="L40" s="21"/>
      <c r="O40" s="64"/>
      <c r="P40" s="135"/>
    </row>
    <row r="41" spans="1:16" x14ac:dyDescent="0.25">
      <c r="A41" s="49"/>
      <c r="B41" s="170"/>
      <c r="C41" s="197">
        <v>360</v>
      </c>
      <c r="D41" s="49">
        <v>42343</v>
      </c>
      <c r="G41" s="64"/>
      <c r="H41" s="135"/>
      <c r="L41" s="21"/>
      <c r="O41" s="64"/>
      <c r="P41" s="135"/>
    </row>
    <row r="42" spans="1:16" x14ac:dyDescent="0.25">
      <c r="A42" s="49"/>
      <c r="B42" s="170"/>
      <c r="C42" s="197">
        <v>300</v>
      </c>
      <c r="D42" s="49">
        <v>42346</v>
      </c>
      <c r="G42" s="64"/>
      <c r="H42" s="135"/>
      <c r="L42" s="21"/>
      <c r="O42" s="64"/>
      <c r="P42" s="135"/>
    </row>
    <row r="43" spans="1:16" x14ac:dyDescent="0.25">
      <c r="A43" s="49"/>
      <c r="B43" s="170"/>
      <c r="C43" s="197">
        <v>45</v>
      </c>
      <c r="D43" s="49">
        <v>42348</v>
      </c>
      <c r="G43" s="64"/>
      <c r="H43" s="135"/>
      <c r="L43" s="21"/>
      <c r="O43" s="64"/>
      <c r="P43" s="135"/>
    </row>
    <row r="44" spans="1:16" x14ac:dyDescent="0.25">
      <c r="A44" s="49"/>
      <c r="B44" s="170"/>
      <c r="C44" s="197">
        <v>180</v>
      </c>
      <c r="D44" s="49">
        <v>42352</v>
      </c>
      <c r="G44" s="64"/>
      <c r="H44" s="135"/>
      <c r="L44" s="21"/>
      <c r="O44" s="64"/>
      <c r="P44" s="135"/>
    </row>
    <row r="45" spans="1:16" x14ac:dyDescent="0.25">
      <c r="A45" s="49"/>
      <c r="B45" s="170"/>
      <c r="C45" s="197">
        <v>1500</v>
      </c>
      <c r="D45" s="49">
        <v>42353</v>
      </c>
      <c r="G45" s="64"/>
      <c r="H45" s="135"/>
      <c r="L45" s="21"/>
      <c r="O45" s="64"/>
      <c r="P45" s="135"/>
    </row>
    <row r="46" spans="1:16" x14ac:dyDescent="0.25">
      <c r="A46" s="49"/>
      <c r="B46" s="170"/>
      <c r="C46" s="197">
        <v>540</v>
      </c>
      <c r="D46" s="49">
        <v>42358</v>
      </c>
      <c r="G46" s="64"/>
      <c r="H46" s="135"/>
      <c r="L46" s="21"/>
      <c r="O46" s="64"/>
      <c r="P46" s="135"/>
    </row>
    <row r="47" spans="1:16" x14ac:dyDescent="0.25">
      <c r="A47" s="49"/>
      <c r="B47" s="170"/>
      <c r="C47" s="197">
        <v>121.6</v>
      </c>
      <c r="D47" s="49">
        <v>42364</v>
      </c>
      <c r="G47" s="64"/>
      <c r="H47" s="135"/>
      <c r="L47" s="21"/>
      <c r="O47" s="64"/>
      <c r="P47" s="135"/>
    </row>
    <row r="48" spans="1:16" x14ac:dyDescent="0.25">
      <c r="B48" s="174"/>
      <c r="C48" s="198">
        <v>2500</v>
      </c>
      <c r="D48" s="49">
        <v>42369</v>
      </c>
      <c r="G48" s="64"/>
      <c r="H48" s="135"/>
      <c r="L48" s="21"/>
      <c r="O48" s="64"/>
      <c r="P48" s="135"/>
    </row>
    <row r="49" spans="1:16" x14ac:dyDescent="0.25">
      <c r="A49" s="50" t="s">
        <v>276</v>
      </c>
      <c r="B49" s="183">
        <v>87692.15</v>
      </c>
      <c r="C49" s="182"/>
      <c r="D49" s="50"/>
      <c r="G49" s="64"/>
      <c r="H49" s="135"/>
      <c r="L49" s="21"/>
      <c r="O49" s="64"/>
      <c r="P49" s="135"/>
    </row>
    <row r="50" spans="1:16" x14ac:dyDescent="0.25">
      <c r="A50" s="50"/>
      <c r="B50" s="172"/>
      <c r="C50" s="172"/>
      <c r="D50" s="50"/>
      <c r="G50" s="64"/>
      <c r="H50" s="135"/>
      <c r="L50" s="21"/>
      <c r="O50" s="21"/>
    </row>
    <row r="51" spans="1:16" x14ac:dyDescent="0.25">
      <c r="B51" s="64"/>
      <c r="C51" s="172"/>
      <c r="D51" s="50"/>
      <c r="G51" s="64"/>
      <c r="H51" s="135"/>
      <c r="L51" s="21"/>
      <c r="O51" s="21"/>
    </row>
    <row r="52" spans="1:16" x14ac:dyDescent="0.25">
      <c r="B52" s="135"/>
      <c r="C52" s="135"/>
      <c r="G52" s="135"/>
      <c r="H52" s="135"/>
    </row>
    <row r="53" spans="1:16" x14ac:dyDescent="0.25">
      <c r="B53" s="260" t="s">
        <v>24</v>
      </c>
      <c r="C53" s="260"/>
      <c r="D53" s="168"/>
      <c r="E53" s="168"/>
      <c r="G53" s="260" t="s">
        <v>25</v>
      </c>
      <c r="H53" s="260"/>
      <c r="I53" s="168"/>
      <c r="J53" s="168"/>
      <c r="L53" s="261" t="s">
        <v>26</v>
      </c>
      <c r="M53" s="261"/>
    </row>
    <row r="54" spans="1:16" x14ac:dyDescent="0.25">
      <c r="A54" s="51">
        <v>42196</v>
      </c>
      <c r="B54" s="136">
        <v>250</v>
      </c>
      <c r="C54" s="64">
        <v>250</v>
      </c>
      <c r="D54" s="50" t="s">
        <v>363</v>
      </c>
      <c r="E54" s="21"/>
      <c r="F54" s="49">
        <v>42198</v>
      </c>
      <c r="G54" s="136">
        <v>5000</v>
      </c>
      <c r="H54" s="135"/>
      <c r="K54" s="49">
        <v>42198</v>
      </c>
      <c r="L54" s="136">
        <v>200</v>
      </c>
      <c r="M54" s="135">
        <v>200</v>
      </c>
      <c r="N54" s="20" t="s">
        <v>363</v>
      </c>
    </row>
    <row r="55" spans="1:16" x14ac:dyDescent="0.25">
      <c r="A55" s="49"/>
      <c r="B55" s="75"/>
      <c r="C55" s="64"/>
      <c r="F55" s="50"/>
      <c r="G55" s="171"/>
      <c r="H55" s="163"/>
      <c r="I55" s="21"/>
      <c r="J55" s="21"/>
      <c r="L55" s="75"/>
      <c r="M55" s="135"/>
    </row>
    <row r="56" spans="1:16" x14ac:dyDescent="0.25">
      <c r="B56" s="171"/>
      <c r="C56" s="163"/>
      <c r="D56" s="50"/>
      <c r="F56" s="50" t="s">
        <v>276</v>
      </c>
      <c r="G56" s="185">
        <v>5000</v>
      </c>
      <c r="H56" s="162"/>
      <c r="I56" s="21"/>
      <c r="J56" s="21"/>
      <c r="L56" s="171"/>
      <c r="M56" s="163"/>
    </row>
    <row r="57" spans="1:16" x14ac:dyDescent="0.25">
      <c r="A57" s="50" t="s">
        <v>276</v>
      </c>
      <c r="B57" s="185">
        <v>250</v>
      </c>
      <c r="C57" s="175"/>
      <c r="G57" s="135"/>
      <c r="H57" s="135"/>
      <c r="K57" s="50" t="s">
        <v>276</v>
      </c>
      <c r="L57" s="185">
        <v>200</v>
      </c>
      <c r="M57" s="135"/>
    </row>
    <row r="58" spans="1:16" x14ac:dyDescent="0.25">
      <c r="A58" s="20" t="s">
        <v>364</v>
      </c>
      <c r="B58" s="201">
        <v>0</v>
      </c>
      <c r="C58" s="135"/>
      <c r="G58" s="135"/>
      <c r="H58" s="135"/>
      <c r="K58" s="20" t="s">
        <v>276</v>
      </c>
      <c r="L58" s="201">
        <v>0</v>
      </c>
      <c r="M58" s="135"/>
    </row>
    <row r="59" spans="1:16" x14ac:dyDescent="0.25">
      <c r="B59" s="135"/>
      <c r="C59" s="135"/>
      <c r="G59" s="135"/>
      <c r="H59" s="135"/>
      <c r="L59" s="135"/>
      <c r="M59" s="135"/>
    </row>
    <row r="60" spans="1:16" x14ac:dyDescent="0.25">
      <c r="B60" s="135"/>
      <c r="C60" s="135"/>
      <c r="G60" s="135"/>
      <c r="H60" s="135"/>
      <c r="L60" s="135"/>
      <c r="M60" s="135"/>
    </row>
    <row r="61" spans="1:16" x14ac:dyDescent="0.25">
      <c r="B61" s="135"/>
      <c r="C61" s="135"/>
      <c r="M61" s="135"/>
    </row>
    <row r="62" spans="1:16" x14ac:dyDescent="0.25">
      <c r="B62" s="135"/>
      <c r="C62" s="135"/>
      <c r="M62" s="135"/>
    </row>
    <row r="63" spans="1:16" x14ac:dyDescent="0.25">
      <c r="B63" s="135"/>
      <c r="C63" s="135"/>
      <c r="M63" s="135"/>
    </row>
    <row r="64" spans="1:16" x14ac:dyDescent="0.25">
      <c r="B64" s="135"/>
      <c r="C64" s="135"/>
      <c r="M64" s="135"/>
    </row>
    <row r="65" spans="1:14" x14ac:dyDescent="0.25">
      <c r="B65" s="135"/>
      <c r="C65" s="135"/>
      <c r="G65" s="135"/>
      <c r="H65" s="135"/>
      <c r="L65" s="135"/>
      <c r="M65" s="135"/>
    </row>
    <row r="66" spans="1:14" x14ac:dyDescent="0.25">
      <c r="B66" s="260" t="s">
        <v>27</v>
      </c>
      <c r="C66" s="260"/>
      <c r="G66" s="260" t="s">
        <v>28</v>
      </c>
      <c r="H66" s="260"/>
      <c r="L66" s="260" t="s">
        <v>29</v>
      </c>
      <c r="M66" s="260"/>
    </row>
    <row r="67" spans="1:14" x14ac:dyDescent="0.25">
      <c r="A67" s="51">
        <v>42199</v>
      </c>
      <c r="B67" s="75">
        <v>1000</v>
      </c>
      <c r="C67" s="64">
        <v>49400</v>
      </c>
      <c r="D67" s="20" t="s">
        <v>301</v>
      </c>
      <c r="F67" s="51">
        <v>42199</v>
      </c>
      <c r="G67" s="136">
        <v>300</v>
      </c>
      <c r="H67" s="181">
        <v>1785</v>
      </c>
      <c r="I67" s="51" t="s">
        <v>323</v>
      </c>
      <c r="K67" s="49">
        <v>42200</v>
      </c>
      <c r="L67" s="169">
        <v>1500</v>
      </c>
      <c r="M67" s="135">
        <v>9000</v>
      </c>
      <c r="N67" s="20" t="s">
        <v>363</v>
      </c>
    </row>
    <row r="68" spans="1:14" x14ac:dyDescent="0.25">
      <c r="A68" s="51">
        <v>42224</v>
      </c>
      <c r="B68" s="75">
        <v>8500</v>
      </c>
      <c r="C68" s="135"/>
      <c r="F68" s="51">
        <v>42241</v>
      </c>
      <c r="G68" s="75">
        <v>300</v>
      </c>
      <c r="H68" s="191"/>
      <c r="I68" s="51"/>
      <c r="K68" s="49">
        <v>42231</v>
      </c>
      <c r="L68" s="75">
        <v>1500</v>
      </c>
      <c r="M68" s="135"/>
    </row>
    <row r="69" spans="1:14" x14ac:dyDescent="0.25">
      <c r="A69" s="49">
        <v>42257</v>
      </c>
      <c r="B69" s="75">
        <v>9000</v>
      </c>
      <c r="C69" s="135"/>
      <c r="F69" s="51">
        <v>42266</v>
      </c>
      <c r="G69" s="75">
        <v>325</v>
      </c>
      <c r="H69" s="191"/>
      <c r="I69" s="51"/>
      <c r="K69" s="51">
        <v>42262</v>
      </c>
      <c r="L69" s="75">
        <v>1500</v>
      </c>
      <c r="M69" s="135"/>
    </row>
    <row r="70" spans="1:14" x14ac:dyDescent="0.25">
      <c r="A70" s="51">
        <v>42289</v>
      </c>
      <c r="B70" s="75">
        <v>10000</v>
      </c>
      <c r="C70" s="135"/>
      <c r="F70" s="51">
        <v>42291</v>
      </c>
      <c r="G70" s="75">
        <v>310</v>
      </c>
      <c r="H70" s="191"/>
      <c r="I70" s="51"/>
      <c r="K70" s="51">
        <v>42292</v>
      </c>
      <c r="L70" s="75">
        <v>1500</v>
      </c>
      <c r="M70" s="135"/>
    </row>
    <row r="71" spans="1:14" x14ac:dyDescent="0.25">
      <c r="A71" s="51">
        <v>42318</v>
      </c>
      <c r="B71" s="75">
        <v>10000</v>
      </c>
      <c r="C71" s="135"/>
      <c r="F71" s="51">
        <v>42319</v>
      </c>
      <c r="G71" s="75">
        <v>300</v>
      </c>
      <c r="H71" s="191"/>
      <c r="I71" s="51"/>
      <c r="K71" s="51">
        <v>42323</v>
      </c>
      <c r="L71" s="75">
        <v>1500</v>
      </c>
      <c r="M71" s="135"/>
    </row>
    <row r="72" spans="1:14" x14ac:dyDescent="0.25">
      <c r="A72" s="51">
        <v>42342</v>
      </c>
      <c r="B72" s="171">
        <v>12000</v>
      </c>
      <c r="C72" s="176"/>
      <c r="F72" s="51">
        <v>42346</v>
      </c>
      <c r="G72" s="75">
        <v>300</v>
      </c>
      <c r="H72" s="64"/>
      <c r="K72" s="51">
        <v>42353</v>
      </c>
      <c r="L72" s="75">
        <v>1500</v>
      </c>
      <c r="M72" s="135"/>
    </row>
    <row r="73" spans="1:14" x14ac:dyDescent="0.25">
      <c r="A73" s="20" t="s">
        <v>276</v>
      </c>
      <c r="B73" s="185">
        <v>50500</v>
      </c>
      <c r="C73" s="162"/>
      <c r="G73" s="171"/>
      <c r="H73" s="163"/>
      <c r="L73" s="75"/>
      <c r="M73" s="135"/>
    </row>
    <row r="74" spans="1:14" x14ac:dyDescent="0.25">
      <c r="A74" s="20" t="s">
        <v>276</v>
      </c>
      <c r="B74" s="180">
        <v>1100</v>
      </c>
      <c r="C74" s="135"/>
      <c r="F74" s="20" t="s">
        <v>276</v>
      </c>
      <c r="G74" s="180">
        <v>1835</v>
      </c>
      <c r="H74" s="180"/>
      <c r="L74" s="171"/>
      <c r="M74" s="163"/>
    </row>
    <row r="75" spans="1:14" x14ac:dyDescent="0.25">
      <c r="B75" s="135"/>
      <c r="C75" s="135"/>
      <c r="F75" s="20" t="s">
        <v>276</v>
      </c>
      <c r="G75" s="180">
        <v>50</v>
      </c>
      <c r="H75" s="180"/>
      <c r="K75" s="50" t="s">
        <v>276</v>
      </c>
      <c r="L75" s="179">
        <v>9000</v>
      </c>
      <c r="M75" s="135"/>
    </row>
    <row r="76" spans="1:14" x14ac:dyDescent="0.25">
      <c r="B76" s="135"/>
      <c r="C76" s="135"/>
      <c r="G76" s="135"/>
      <c r="H76" s="135"/>
      <c r="K76" s="20" t="s">
        <v>364</v>
      </c>
      <c r="L76" s="201">
        <v>0</v>
      </c>
      <c r="M76" s="135"/>
    </row>
    <row r="78" spans="1:14" x14ac:dyDescent="0.25">
      <c r="B78" s="260" t="s">
        <v>30</v>
      </c>
      <c r="C78" s="260"/>
      <c r="D78" s="168"/>
      <c r="G78" s="260" t="s">
        <v>31</v>
      </c>
      <c r="H78" s="260"/>
      <c r="L78" s="260" t="s">
        <v>32</v>
      </c>
      <c r="M78" s="260"/>
    </row>
    <row r="79" spans="1:14" x14ac:dyDescent="0.25">
      <c r="A79" s="51">
        <v>42200</v>
      </c>
      <c r="B79" s="169">
        <v>1500</v>
      </c>
      <c r="C79" s="135"/>
      <c r="D79" s="50"/>
      <c r="F79" s="49">
        <v>42216</v>
      </c>
      <c r="G79" s="169">
        <v>1200</v>
      </c>
      <c r="H79" s="135">
        <v>500</v>
      </c>
      <c r="I79" s="20" t="s">
        <v>300</v>
      </c>
      <c r="K79" s="20" t="s">
        <v>367</v>
      </c>
      <c r="L79" s="136">
        <v>129500</v>
      </c>
      <c r="M79" s="64">
        <v>5000</v>
      </c>
      <c r="N79" s="49">
        <v>42216</v>
      </c>
    </row>
    <row r="80" spans="1:14" x14ac:dyDescent="0.25">
      <c r="A80" s="50"/>
      <c r="B80" s="75"/>
      <c r="C80" s="135"/>
      <c r="D80" s="50"/>
      <c r="G80" s="75"/>
      <c r="H80" s="135"/>
      <c r="K80" s="50"/>
      <c r="L80" s="75"/>
      <c r="M80" s="135">
        <v>20000</v>
      </c>
      <c r="N80" s="51">
        <v>42247</v>
      </c>
    </row>
    <row r="81" spans="1:14" x14ac:dyDescent="0.25">
      <c r="B81" s="75"/>
      <c r="C81" s="135"/>
      <c r="D81" s="50"/>
      <c r="G81" s="171"/>
      <c r="H81" s="163"/>
      <c r="L81" s="75"/>
      <c r="M81" s="135">
        <v>22500</v>
      </c>
      <c r="N81" s="51">
        <v>42277</v>
      </c>
    </row>
    <row r="82" spans="1:14" x14ac:dyDescent="0.25">
      <c r="B82" s="75"/>
      <c r="C82" s="135"/>
      <c r="D82" s="50"/>
      <c r="F82" s="20" t="s">
        <v>276</v>
      </c>
      <c r="G82" s="179">
        <v>1200</v>
      </c>
      <c r="H82" s="181"/>
      <c r="L82" s="75"/>
      <c r="M82" s="135">
        <v>27000</v>
      </c>
      <c r="N82" s="51">
        <v>42308</v>
      </c>
    </row>
    <row r="83" spans="1:14" x14ac:dyDescent="0.25">
      <c r="B83" s="75"/>
      <c r="C83" s="135"/>
      <c r="D83" s="50"/>
      <c r="F83" s="20" t="s">
        <v>276</v>
      </c>
      <c r="G83" s="58">
        <v>700</v>
      </c>
      <c r="L83" s="75"/>
      <c r="M83" s="135">
        <v>25000</v>
      </c>
      <c r="N83" s="51">
        <v>42338</v>
      </c>
    </row>
    <row r="84" spans="1:14" x14ac:dyDescent="0.25">
      <c r="B84" s="75"/>
      <c r="C84" s="135"/>
      <c r="L84" s="75"/>
      <c r="M84" s="135">
        <v>30000</v>
      </c>
      <c r="N84" s="51">
        <v>42369</v>
      </c>
    </row>
    <row r="85" spans="1:14" x14ac:dyDescent="0.25">
      <c r="B85" s="75"/>
      <c r="C85" s="135"/>
      <c r="L85" s="75"/>
      <c r="M85" s="135"/>
    </row>
    <row r="86" spans="1:14" x14ac:dyDescent="0.25">
      <c r="A86" s="20" t="s">
        <v>276</v>
      </c>
      <c r="B86" s="192">
        <v>1500</v>
      </c>
      <c r="C86" s="162"/>
      <c r="L86" s="171"/>
      <c r="M86" s="163"/>
    </row>
    <row r="87" spans="1:14" x14ac:dyDescent="0.25">
      <c r="L87" s="75"/>
      <c r="M87" s="180">
        <v>129500</v>
      </c>
      <c r="N87" s="50" t="s">
        <v>276</v>
      </c>
    </row>
    <row r="88" spans="1:14" x14ac:dyDescent="0.25">
      <c r="G88" s="135"/>
      <c r="H88" s="135"/>
      <c r="L88" s="135"/>
      <c r="M88" s="200">
        <v>0</v>
      </c>
      <c r="N88" s="20" t="s">
        <v>364</v>
      </c>
    </row>
    <row r="89" spans="1:14" x14ac:dyDescent="0.25">
      <c r="M89" s="135"/>
    </row>
    <row r="90" spans="1:14" x14ac:dyDescent="0.25">
      <c r="B90" s="263" t="s">
        <v>33</v>
      </c>
      <c r="C90" s="263"/>
      <c r="D90" s="168"/>
      <c r="G90" s="260" t="s">
        <v>34</v>
      </c>
      <c r="H90" s="260"/>
      <c r="L90" s="260" t="s">
        <v>35</v>
      </c>
      <c r="M90" s="260"/>
    </row>
    <row r="91" spans="1:14" x14ac:dyDescent="0.25">
      <c r="A91" s="49">
        <v>42226</v>
      </c>
      <c r="B91" s="170">
        <v>45</v>
      </c>
      <c r="C91" s="178">
        <v>45</v>
      </c>
      <c r="D91" s="56">
        <v>42215</v>
      </c>
      <c r="F91" s="51">
        <v>42216</v>
      </c>
      <c r="G91" s="75">
        <v>120</v>
      </c>
      <c r="H91" s="64">
        <v>4680</v>
      </c>
      <c r="I91" s="20" t="s">
        <v>365</v>
      </c>
      <c r="K91" s="51">
        <v>42221</v>
      </c>
      <c r="L91" s="177">
        <v>120</v>
      </c>
      <c r="M91" s="189">
        <v>120</v>
      </c>
      <c r="N91" s="51">
        <v>42216</v>
      </c>
    </row>
    <row r="92" spans="1:14" x14ac:dyDescent="0.25">
      <c r="A92" s="49">
        <v>42246</v>
      </c>
      <c r="B92" s="170">
        <v>8500</v>
      </c>
      <c r="C92" s="135">
        <v>8500</v>
      </c>
      <c r="D92" s="49">
        <v>42224</v>
      </c>
      <c r="F92" s="49">
        <v>42231</v>
      </c>
      <c r="G92" s="75">
        <v>480</v>
      </c>
      <c r="H92" s="64"/>
      <c r="K92" s="49">
        <v>42236</v>
      </c>
      <c r="L92" s="75">
        <v>480</v>
      </c>
      <c r="M92" s="64">
        <v>480</v>
      </c>
      <c r="N92" s="49">
        <v>42231</v>
      </c>
    </row>
    <row r="93" spans="1:14" x14ac:dyDescent="0.25">
      <c r="A93" s="49">
        <v>42257</v>
      </c>
      <c r="B93" s="170">
        <v>45</v>
      </c>
      <c r="C93" s="135">
        <v>45</v>
      </c>
      <c r="D93" s="49">
        <v>42246</v>
      </c>
      <c r="F93" s="49">
        <v>42247</v>
      </c>
      <c r="G93" s="75">
        <v>420</v>
      </c>
      <c r="H93" s="64"/>
      <c r="K93" s="49">
        <v>42252</v>
      </c>
      <c r="L93" s="75">
        <v>420</v>
      </c>
      <c r="M93" s="64">
        <v>420</v>
      </c>
      <c r="N93" s="49">
        <v>42247</v>
      </c>
    </row>
    <row r="94" spans="1:14" x14ac:dyDescent="0.25">
      <c r="A94" s="49">
        <v>42278</v>
      </c>
      <c r="B94" s="170">
        <v>9000</v>
      </c>
      <c r="C94" s="135">
        <v>9000</v>
      </c>
      <c r="D94" s="49">
        <v>42257</v>
      </c>
      <c r="F94" s="51">
        <v>42262</v>
      </c>
      <c r="G94" s="75">
        <v>456</v>
      </c>
      <c r="H94" s="135"/>
      <c r="K94" s="49">
        <v>42267</v>
      </c>
      <c r="L94" s="75">
        <v>456</v>
      </c>
      <c r="M94" s="144">
        <v>456</v>
      </c>
      <c r="N94" s="51">
        <v>42262</v>
      </c>
    </row>
    <row r="95" spans="1:14" x14ac:dyDescent="0.25">
      <c r="A95" s="51">
        <v>42287</v>
      </c>
      <c r="B95" s="170">
        <v>45</v>
      </c>
      <c r="C95" s="135">
        <v>45</v>
      </c>
      <c r="D95" s="49">
        <v>42277</v>
      </c>
      <c r="F95" s="51">
        <v>42277</v>
      </c>
      <c r="G95" s="75">
        <v>480</v>
      </c>
      <c r="H95" s="135"/>
      <c r="K95" s="49">
        <v>42282</v>
      </c>
      <c r="L95" s="75">
        <v>480</v>
      </c>
      <c r="M95" s="144">
        <v>480</v>
      </c>
      <c r="N95" s="51">
        <v>42277</v>
      </c>
    </row>
    <row r="96" spans="1:14" x14ac:dyDescent="0.25">
      <c r="A96" s="51">
        <v>42309</v>
      </c>
      <c r="B96" s="170">
        <v>10000</v>
      </c>
      <c r="C96" s="135">
        <v>10000</v>
      </c>
      <c r="D96" s="49">
        <v>42289</v>
      </c>
      <c r="F96" s="51">
        <v>42292</v>
      </c>
      <c r="G96" s="75">
        <v>444</v>
      </c>
      <c r="H96" s="135"/>
      <c r="K96" s="51">
        <v>42297</v>
      </c>
      <c r="L96" s="75">
        <v>444</v>
      </c>
      <c r="M96" s="144">
        <v>444</v>
      </c>
      <c r="N96" s="51">
        <v>42292</v>
      </c>
    </row>
    <row r="97" spans="1:18" x14ac:dyDescent="0.25">
      <c r="A97" s="51">
        <v>42318</v>
      </c>
      <c r="B97" s="170">
        <v>45</v>
      </c>
      <c r="C97" s="135">
        <v>45</v>
      </c>
      <c r="D97" s="49">
        <v>42307</v>
      </c>
      <c r="F97" s="51">
        <v>42308</v>
      </c>
      <c r="G97" s="75">
        <v>480</v>
      </c>
      <c r="H97" s="135"/>
      <c r="K97" s="51">
        <v>42313</v>
      </c>
      <c r="L97" s="75">
        <v>480</v>
      </c>
      <c r="M97" s="144">
        <v>480</v>
      </c>
      <c r="N97" s="51">
        <v>42308</v>
      </c>
    </row>
    <row r="98" spans="1:18" x14ac:dyDescent="0.25">
      <c r="A98" s="51">
        <v>42339</v>
      </c>
      <c r="B98" s="170">
        <v>10000</v>
      </c>
      <c r="C98" s="135">
        <v>10000</v>
      </c>
      <c r="D98" s="49">
        <v>42318</v>
      </c>
      <c r="F98" s="51">
        <v>42323</v>
      </c>
      <c r="G98" s="75">
        <v>420</v>
      </c>
      <c r="H98" s="135"/>
      <c r="K98" s="51">
        <v>42328</v>
      </c>
      <c r="L98" s="75">
        <v>420</v>
      </c>
      <c r="M98" s="144">
        <v>420</v>
      </c>
      <c r="N98" s="51">
        <v>42323</v>
      </c>
    </row>
    <row r="99" spans="1:18" x14ac:dyDescent="0.25">
      <c r="A99" s="51">
        <v>42348</v>
      </c>
      <c r="B99" s="170">
        <v>45</v>
      </c>
      <c r="C99" s="135">
        <v>45</v>
      </c>
      <c r="D99" s="49">
        <v>42338</v>
      </c>
      <c r="F99" s="51">
        <v>42338</v>
      </c>
      <c r="G99" s="75">
        <v>360</v>
      </c>
      <c r="H99" s="135"/>
      <c r="K99" s="51">
        <v>42343</v>
      </c>
      <c r="L99" s="75">
        <v>360</v>
      </c>
      <c r="M99" s="144">
        <v>360</v>
      </c>
      <c r="N99" s="51">
        <v>42338</v>
      </c>
    </row>
    <row r="100" spans="1:18" x14ac:dyDescent="0.25">
      <c r="A100" s="51"/>
      <c r="B100" s="170"/>
      <c r="C100" s="135">
        <v>12000</v>
      </c>
      <c r="D100" s="49">
        <v>42342</v>
      </c>
      <c r="F100" s="51">
        <v>42353</v>
      </c>
      <c r="G100" s="75">
        <v>540</v>
      </c>
      <c r="H100" s="135"/>
      <c r="K100" s="51">
        <v>42358</v>
      </c>
      <c r="L100" s="75">
        <v>540</v>
      </c>
      <c r="M100" s="144">
        <v>540</v>
      </c>
      <c r="N100" s="51">
        <v>42353</v>
      </c>
    </row>
    <row r="101" spans="1:18" x14ac:dyDescent="0.25">
      <c r="A101" s="51"/>
      <c r="B101" s="174"/>
      <c r="C101" s="163">
        <v>45</v>
      </c>
      <c r="D101" s="51">
        <v>42368</v>
      </c>
      <c r="F101" s="51">
        <v>42369</v>
      </c>
      <c r="G101" s="75">
        <v>480</v>
      </c>
      <c r="H101" s="135"/>
      <c r="K101" s="51"/>
      <c r="L101" s="75"/>
      <c r="M101" s="144">
        <v>480</v>
      </c>
      <c r="N101" s="51">
        <v>42369</v>
      </c>
    </row>
    <row r="102" spans="1:18" x14ac:dyDescent="0.25">
      <c r="B102" s="169"/>
      <c r="C102" s="184">
        <v>12045</v>
      </c>
      <c r="D102" s="20" t="s">
        <v>276</v>
      </c>
      <c r="F102" s="51"/>
      <c r="G102" s="75"/>
      <c r="H102" s="135"/>
      <c r="K102" s="51"/>
      <c r="L102" s="75"/>
      <c r="M102" s="64"/>
      <c r="N102" s="51"/>
    </row>
    <row r="103" spans="1:18" x14ac:dyDescent="0.25">
      <c r="B103" s="135"/>
      <c r="C103" s="135"/>
      <c r="F103" s="51"/>
      <c r="G103" s="75"/>
      <c r="H103" s="135"/>
      <c r="K103" s="51"/>
      <c r="L103" s="75"/>
      <c r="M103" s="64"/>
      <c r="N103" s="51"/>
    </row>
    <row r="104" spans="1:18" x14ac:dyDescent="0.25">
      <c r="B104" s="135"/>
      <c r="C104" s="135"/>
      <c r="F104" s="51"/>
      <c r="G104" s="75"/>
      <c r="H104" s="135"/>
      <c r="K104" s="51"/>
      <c r="L104" s="75"/>
      <c r="M104" s="64"/>
      <c r="N104" s="51"/>
    </row>
    <row r="105" spans="1:18" x14ac:dyDescent="0.25">
      <c r="B105" s="135"/>
      <c r="C105" s="135"/>
      <c r="F105" s="51"/>
      <c r="G105" s="75"/>
      <c r="H105" s="135"/>
      <c r="K105" s="51"/>
      <c r="L105" s="75"/>
      <c r="M105" s="64"/>
      <c r="N105" s="51"/>
    </row>
    <row r="106" spans="1:18" x14ac:dyDescent="0.25">
      <c r="F106" s="51"/>
      <c r="G106" s="75"/>
      <c r="H106" s="135"/>
      <c r="K106" s="51"/>
      <c r="L106" s="75"/>
      <c r="M106" s="64"/>
      <c r="N106" s="51"/>
    </row>
    <row r="107" spans="1:18" x14ac:dyDescent="0.25">
      <c r="B107" s="260" t="s">
        <v>36</v>
      </c>
      <c r="C107" s="260"/>
      <c r="D107" s="168"/>
      <c r="G107" s="171"/>
      <c r="H107" s="163"/>
      <c r="L107" s="171"/>
      <c r="M107" s="163"/>
    </row>
    <row r="108" spans="1:18" x14ac:dyDescent="0.25">
      <c r="A108" s="49">
        <v>42215</v>
      </c>
      <c r="B108" s="75">
        <v>45</v>
      </c>
      <c r="C108" s="135">
        <v>270</v>
      </c>
      <c r="D108" s="20" t="s">
        <v>363</v>
      </c>
      <c r="F108" s="20" t="s">
        <v>276</v>
      </c>
      <c r="G108" s="186">
        <v>4680</v>
      </c>
      <c r="H108" s="135"/>
      <c r="L108" s="136"/>
      <c r="M108" s="183">
        <v>480</v>
      </c>
      <c r="N108" s="20" t="s">
        <v>276</v>
      </c>
    </row>
    <row r="109" spans="1:18" x14ac:dyDescent="0.25">
      <c r="A109" s="49">
        <v>42246</v>
      </c>
      <c r="B109" s="75">
        <v>45</v>
      </c>
      <c r="C109" s="135"/>
      <c r="D109" s="50"/>
      <c r="F109" s="20" t="s">
        <v>364</v>
      </c>
      <c r="G109" s="201">
        <v>0</v>
      </c>
      <c r="M109" s="135"/>
    </row>
    <row r="110" spans="1:18" x14ac:dyDescent="0.25">
      <c r="A110" s="51">
        <v>42277</v>
      </c>
      <c r="B110" s="75">
        <v>45</v>
      </c>
      <c r="C110" s="135"/>
      <c r="D110" s="50"/>
      <c r="M110" s="135"/>
    </row>
    <row r="111" spans="1:18" x14ac:dyDescent="0.25">
      <c r="A111" s="51">
        <v>42307</v>
      </c>
      <c r="B111" s="75">
        <v>45</v>
      </c>
      <c r="C111" s="135"/>
      <c r="D111" s="50"/>
      <c r="G111" s="260" t="s">
        <v>37</v>
      </c>
      <c r="H111" s="260"/>
      <c r="L111" s="260" t="s">
        <v>38</v>
      </c>
      <c r="M111" s="260"/>
      <c r="P111" s="261" t="s">
        <v>39</v>
      </c>
      <c r="Q111" s="261"/>
    </row>
    <row r="112" spans="1:18" x14ac:dyDescent="0.25">
      <c r="A112" s="51">
        <v>42338</v>
      </c>
      <c r="B112" s="75">
        <v>45</v>
      </c>
      <c r="C112" s="135"/>
      <c r="D112" s="50"/>
      <c r="F112" s="51">
        <v>42277</v>
      </c>
      <c r="G112" s="170">
        <v>2000</v>
      </c>
      <c r="H112" s="135">
        <v>9500</v>
      </c>
      <c r="I112" s="20" t="s">
        <v>366</v>
      </c>
      <c r="K112" s="51" t="s">
        <v>303</v>
      </c>
      <c r="L112" s="136">
        <v>458.33</v>
      </c>
      <c r="M112" s="135">
        <v>458.33</v>
      </c>
      <c r="N112" s="20" t="s">
        <v>363</v>
      </c>
      <c r="P112" s="136"/>
      <c r="Q112" s="136">
        <v>458.33</v>
      </c>
      <c r="R112" s="51" t="s">
        <v>303</v>
      </c>
    </row>
    <row r="113" spans="1:18" x14ac:dyDescent="0.25">
      <c r="A113" s="51">
        <v>42368</v>
      </c>
      <c r="B113" s="75">
        <v>45</v>
      </c>
      <c r="C113" s="135"/>
      <c r="F113" s="51">
        <v>42307</v>
      </c>
      <c r="G113" s="170">
        <v>2500</v>
      </c>
      <c r="H113" s="135"/>
      <c r="L113" s="75"/>
      <c r="M113" s="135"/>
      <c r="P113" s="75"/>
      <c r="Q113" s="135"/>
    </row>
    <row r="114" spans="1:18" x14ac:dyDescent="0.25">
      <c r="B114" s="171"/>
      <c r="C114" s="163"/>
      <c r="F114" s="51">
        <v>42338</v>
      </c>
      <c r="G114" s="170">
        <v>2500</v>
      </c>
      <c r="H114" s="135"/>
      <c r="L114" s="75"/>
      <c r="M114" s="135"/>
      <c r="P114" s="75"/>
      <c r="Q114" s="135"/>
    </row>
    <row r="115" spans="1:18" x14ac:dyDescent="0.25">
      <c r="A115" s="20" t="s">
        <v>276</v>
      </c>
      <c r="B115" s="179">
        <v>270</v>
      </c>
      <c r="C115" s="135"/>
      <c r="F115" s="51">
        <v>42369</v>
      </c>
      <c r="G115" s="170">
        <v>2500</v>
      </c>
      <c r="H115" s="135"/>
      <c r="L115" s="75"/>
      <c r="M115" s="135"/>
      <c r="P115" s="75"/>
      <c r="Q115" s="135"/>
    </row>
    <row r="116" spans="1:18" x14ac:dyDescent="0.25">
      <c r="A116" s="20" t="s">
        <v>276</v>
      </c>
      <c r="B116" s="201">
        <v>0</v>
      </c>
      <c r="C116" s="135"/>
      <c r="G116" s="174"/>
      <c r="H116" s="163"/>
      <c r="L116" s="171"/>
      <c r="M116" s="163"/>
      <c r="P116" s="171"/>
      <c r="Q116" s="163"/>
    </row>
    <row r="117" spans="1:18" x14ac:dyDescent="0.25">
      <c r="B117" s="135"/>
      <c r="C117" s="135"/>
      <c r="F117" s="20" t="s">
        <v>276</v>
      </c>
      <c r="G117" s="226">
        <v>9500</v>
      </c>
      <c r="H117" s="135"/>
      <c r="K117" s="20" t="s">
        <v>276</v>
      </c>
      <c r="L117" s="185">
        <v>458.33</v>
      </c>
      <c r="M117" s="162"/>
      <c r="P117" s="75"/>
      <c r="Q117" s="193">
        <v>458.33</v>
      </c>
      <c r="R117" s="20" t="s">
        <v>276</v>
      </c>
    </row>
    <row r="118" spans="1:18" x14ac:dyDescent="0.25">
      <c r="C118" s="135"/>
      <c r="F118" s="20" t="s">
        <v>276</v>
      </c>
      <c r="G118" s="201">
        <v>0</v>
      </c>
      <c r="H118" s="135"/>
      <c r="K118" s="20" t="s">
        <v>276</v>
      </c>
      <c r="L118" s="201">
        <v>0</v>
      </c>
      <c r="M118" s="135"/>
      <c r="Q118" s="135"/>
    </row>
    <row r="119" spans="1:18" x14ac:dyDescent="0.25">
      <c r="C119" s="135"/>
      <c r="G119" s="231"/>
      <c r="H119" s="135"/>
      <c r="L119" s="135"/>
      <c r="M119" s="135"/>
      <c r="Q119" s="135"/>
    </row>
    <row r="120" spans="1:18" x14ac:dyDescent="0.25">
      <c r="B120" s="260" t="s">
        <v>40</v>
      </c>
      <c r="C120" s="260"/>
      <c r="G120" s="135"/>
      <c r="H120" s="135"/>
      <c r="L120" s="260" t="s">
        <v>41</v>
      </c>
      <c r="M120" s="260"/>
      <c r="P120" s="260" t="s">
        <v>42</v>
      </c>
      <c r="Q120" s="260"/>
    </row>
    <row r="121" spans="1:18" x14ac:dyDescent="0.25">
      <c r="A121" s="20" t="s">
        <v>301</v>
      </c>
      <c r="B121" s="136">
        <v>49400</v>
      </c>
      <c r="C121" s="181">
        <v>49400</v>
      </c>
      <c r="D121" s="20" t="s">
        <v>363</v>
      </c>
      <c r="G121" s="135"/>
      <c r="H121" s="135"/>
      <c r="K121" s="20" t="s">
        <v>304</v>
      </c>
      <c r="L121" s="136">
        <v>300</v>
      </c>
      <c r="M121" s="135">
        <v>300</v>
      </c>
      <c r="N121" s="20" t="s">
        <v>363</v>
      </c>
      <c r="P121" s="136"/>
      <c r="Q121" s="135">
        <v>300</v>
      </c>
      <c r="R121" s="20" t="s">
        <v>304</v>
      </c>
    </row>
    <row r="122" spans="1:18" x14ac:dyDescent="0.25">
      <c r="B122" s="171"/>
      <c r="C122" s="163"/>
      <c r="G122" s="135"/>
      <c r="H122" s="135"/>
      <c r="L122" s="171"/>
      <c r="M122" s="163"/>
      <c r="P122" s="171"/>
      <c r="Q122" s="163"/>
    </row>
    <row r="123" spans="1:18" x14ac:dyDescent="0.25">
      <c r="A123" s="20" t="s">
        <v>276</v>
      </c>
      <c r="B123" s="185">
        <v>49400</v>
      </c>
      <c r="C123" s="135"/>
      <c r="G123" s="135"/>
      <c r="H123" s="135"/>
      <c r="K123" s="20" t="s">
        <v>276</v>
      </c>
      <c r="L123" s="201">
        <v>0</v>
      </c>
      <c r="M123" s="135"/>
      <c r="P123" s="136"/>
      <c r="Q123" s="180">
        <v>300</v>
      </c>
      <c r="R123" s="20" t="s">
        <v>276</v>
      </c>
    </row>
    <row r="124" spans="1:18" x14ac:dyDescent="0.25">
      <c r="A124" s="20" t="s">
        <v>276</v>
      </c>
      <c r="B124" s="201">
        <v>0</v>
      </c>
      <c r="C124" s="135"/>
      <c r="H124" s="135"/>
      <c r="L124" s="64"/>
      <c r="M124" s="135"/>
      <c r="P124" s="64"/>
      <c r="Q124" s="135"/>
    </row>
    <row r="125" spans="1:18" x14ac:dyDescent="0.25">
      <c r="C125" s="135"/>
      <c r="H125" s="135"/>
      <c r="L125" s="64"/>
      <c r="M125" s="135"/>
      <c r="P125" s="64"/>
      <c r="Q125" s="135"/>
    </row>
    <row r="126" spans="1:18" ht="15" customHeight="1" x14ac:dyDescent="0.25">
      <c r="B126" s="260" t="s">
        <v>43</v>
      </c>
      <c r="C126" s="260"/>
      <c r="G126" s="260" t="s">
        <v>44</v>
      </c>
      <c r="H126" s="260"/>
    </row>
    <row r="127" spans="1:18" x14ac:dyDescent="0.25">
      <c r="A127" s="20" t="s">
        <v>302</v>
      </c>
      <c r="B127" s="75">
        <v>1785</v>
      </c>
      <c r="C127" s="181">
        <v>1785</v>
      </c>
      <c r="D127" s="51"/>
      <c r="F127" s="51">
        <v>42315</v>
      </c>
      <c r="G127" s="136">
        <v>60</v>
      </c>
      <c r="H127" s="135">
        <v>48</v>
      </c>
      <c r="I127" s="51">
        <v>42323</v>
      </c>
      <c r="K127" s="51"/>
    </row>
    <row r="128" spans="1:18" x14ac:dyDescent="0.25">
      <c r="A128" s="51"/>
      <c r="B128" s="75"/>
      <c r="C128" s="191"/>
      <c r="D128" s="51"/>
      <c r="F128" s="51">
        <v>42328</v>
      </c>
      <c r="G128" s="75">
        <v>122</v>
      </c>
      <c r="H128" s="135">
        <v>109.6</v>
      </c>
      <c r="I128" s="51">
        <v>42338</v>
      </c>
      <c r="K128" s="51"/>
    </row>
    <row r="129" spans="1:11" x14ac:dyDescent="0.25">
      <c r="A129" s="51"/>
      <c r="B129" s="75"/>
      <c r="C129" s="191"/>
      <c r="D129" s="51"/>
      <c r="F129" s="51">
        <v>42339</v>
      </c>
      <c r="G129" s="75">
        <v>151.25</v>
      </c>
      <c r="H129" s="135">
        <v>133.30000000000001</v>
      </c>
      <c r="I129" s="51">
        <v>42353</v>
      </c>
      <c r="K129" s="51"/>
    </row>
    <row r="130" spans="1:11" x14ac:dyDescent="0.25">
      <c r="A130" s="51"/>
      <c r="B130" s="75"/>
      <c r="C130" s="191"/>
      <c r="D130" s="51"/>
      <c r="F130" s="51">
        <v>42352</v>
      </c>
      <c r="G130" s="75">
        <v>180</v>
      </c>
      <c r="H130" s="135">
        <v>144.35</v>
      </c>
      <c r="I130" s="51">
        <v>42362</v>
      </c>
      <c r="K130" s="51"/>
    </row>
    <row r="131" spans="1:11" x14ac:dyDescent="0.25">
      <c r="A131" s="51"/>
      <c r="B131" s="75"/>
      <c r="C131" s="191"/>
      <c r="D131" s="51"/>
      <c r="F131" s="51">
        <v>42364</v>
      </c>
      <c r="G131" s="171">
        <v>121.6</v>
      </c>
      <c r="H131" s="163"/>
    </row>
    <row r="132" spans="1:11" x14ac:dyDescent="0.25">
      <c r="B132" s="199"/>
      <c r="C132" s="176"/>
      <c r="D132" s="51"/>
      <c r="F132" s="20" t="s">
        <v>276</v>
      </c>
      <c r="G132" s="185">
        <v>199.6</v>
      </c>
      <c r="H132" s="184"/>
    </row>
    <row r="133" spans="1:11" x14ac:dyDescent="0.25">
      <c r="A133" s="20" t="s">
        <v>276</v>
      </c>
      <c r="B133" s="179">
        <v>1785</v>
      </c>
      <c r="C133" s="200"/>
      <c r="G133" s="64"/>
      <c r="H133" s="190"/>
    </row>
    <row r="134" spans="1:11" x14ac:dyDescent="0.25">
      <c r="A134" s="20" t="s">
        <v>276</v>
      </c>
      <c r="B134" s="201">
        <v>0</v>
      </c>
      <c r="C134" s="180"/>
      <c r="G134" s="64"/>
      <c r="H134" s="190"/>
    </row>
    <row r="135" spans="1:11" x14ac:dyDescent="0.25">
      <c r="B135" s="135"/>
      <c r="C135" s="135"/>
      <c r="G135" s="64"/>
      <c r="H135" s="190"/>
    </row>
    <row r="136" spans="1:11" ht="15" customHeight="1" x14ac:dyDescent="0.25">
      <c r="B136" s="262" t="s">
        <v>45</v>
      </c>
      <c r="C136" s="262"/>
      <c r="G136" s="135"/>
      <c r="H136" s="135"/>
      <c r="I136" s="58"/>
      <c r="J136" s="58"/>
    </row>
    <row r="137" spans="1:11" x14ac:dyDescent="0.25">
      <c r="A137" s="20" t="s">
        <v>367</v>
      </c>
      <c r="B137" s="136">
        <v>612</v>
      </c>
      <c r="C137" s="135">
        <v>68</v>
      </c>
      <c r="D137" s="51">
        <v>42323</v>
      </c>
      <c r="G137" s="135"/>
      <c r="H137" s="135"/>
    </row>
    <row r="138" spans="1:11" x14ac:dyDescent="0.25">
      <c r="B138" s="75"/>
      <c r="C138" s="135">
        <v>153</v>
      </c>
      <c r="D138" s="51">
        <v>42338</v>
      </c>
      <c r="G138" s="135"/>
      <c r="H138" s="135"/>
    </row>
    <row r="139" spans="1:11" x14ac:dyDescent="0.25">
      <c r="B139" s="75"/>
      <c r="C139" s="135">
        <v>187</v>
      </c>
      <c r="D139" s="51">
        <v>42353</v>
      </c>
      <c r="G139" s="135"/>
      <c r="H139" s="135"/>
    </row>
    <row r="140" spans="1:11" x14ac:dyDescent="0.25">
      <c r="B140" s="171"/>
      <c r="C140" s="163">
        <v>204</v>
      </c>
      <c r="D140" s="51" t="s">
        <v>305</v>
      </c>
      <c r="G140" s="135"/>
      <c r="H140" s="135"/>
    </row>
    <row r="141" spans="1:11" x14ac:dyDescent="0.25">
      <c r="B141" s="75"/>
      <c r="C141" s="180">
        <v>612</v>
      </c>
      <c r="D141" s="20" t="s">
        <v>276</v>
      </c>
      <c r="H141" s="135"/>
    </row>
    <row r="142" spans="1:11" ht="15" customHeight="1" x14ac:dyDescent="0.25">
      <c r="B142" s="135"/>
      <c r="C142" s="200">
        <v>0</v>
      </c>
      <c r="D142" s="20" t="s">
        <v>276</v>
      </c>
      <c r="G142" s="260" t="s">
        <v>46</v>
      </c>
      <c r="H142" s="260"/>
    </row>
    <row r="143" spans="1:11" x14ac:dyDescent="0.25">
      <c r="B143" s="135"/>
      <c r="C143" s="135"/>
      <c r="F143" s="51">
        <v>42323</v>
      </c>
      <c r="G143" s="136">
        <v>48</v>
      </c>
      <c r="H143" s="135">
        <v>435.25</v>
      </c>
      <c r="I143" s="51" t="s">
        <v>373</v>
      </c>
    </row>
    <row r="144" spans="1:11" x14ac:dyDescent="0.25">
      <c r="B144" s="135"/>
      <c r="C144" s="135"/>
      <c r="F144" s="51">
        <v>42338</v>
      </c>
      <c r="G144" s="75">
        <v>109.6</v>
      </c>
      <c r="H144" s="135"/>
    </row>
    <row r="145" spans="2:17" x14ac:dyDescent="0.25">
      <c r="B145" s="135"/>
      <c r="C145" s="135"/>
      <c r="F145" s="51">
        <v>42353</v>
      </c>
      <c r="G145" s="75">
        <v>133.30000000000001</v>
      </c>
      <c r="H145" s="135"/>
    </row>
    <row r="146" spans="2:17" x14ac:dyDescent="0.25">
      <c r="B146" s="135"/>
      <c r="C146" s="135"/>
      <c r="F146" s="51">
        <v>42362</v>
      </c>
      <c r="G146" s="171">
        <v>144.35</v>
      </c>
      <c r="H146" s="163"/>
    </row>
    <row r="147" spans="2:17" x14ac:dyDescent="0.25">
      <c r="F147" s="20" t="s">
        <v>276</v>
      </c>
      <c r="G147" s="179">
        <v>435.25</v>
      </c>
      <c r="H147" s="180"/>
      <c r="I147" s="58"/>
      <c r="J147" s="58"/>
    </row>
    <row r="148" spans="2:17" x14ac:dyDescent="0.25">
      <c r="F148" s="20" t="s">
        <v>276</v>
      </c>
      <c r="G148" s="201">
        <v>0</v>
      </c>
      <c r="H148" s="135"/>
    </row>
    <row r="149" spans="2:17" x14ac:dyDescent="0.25">
      <c r="G149" s="135"/>
      <c r="H149" s="135"/>
    </row>
    <row r="150" spans="2:17" x14ac:dyDescent="0.25">
      <c r="G150" s="135"/>
      <c r="H150" s="135"/>
    </row>
    <row r="151" spans="2:17" x14ac:dyDescent="0.25">
      <c r="G151" s="135"/>
      <c r="H151" s="135"/>
    </row>
    <row r="152" spans="2:17" x14ac:dyDescent="0.25">
      <c r="G152" s="135"/>
      <c r="H152" s="135"/>
      <c r="L152" s="135"/>
      <c r="M152" s="135"/>
      <c r="P152" s="135"/>
      <c r="Q152" s="135"/>
    </row>
    <row r="153" spans="2:17" x14ac:dyDescent="0.25">
      <c r="L153" s="135"/>
      <c r="M153" s="135"/>
    </row>
  </sheetData>
  <mergeCells count="28">
    <mergeCell ref="B2:C2"/>
    <mergeCell ref="G2:H2"/>
    <mergeCell ref="K2:L2"/>
    <mergeCell ref="O2:P2"/>
    <mergeCell ref="K16:L16"/>
    <mergeCell ref="L78:M78"/>
    <mergeCell ref="B90:C90"/>
    <mergeCell ref="G90:H90"/>
    <mergeCell ref="L90:M90"/>
    <mergeCell ref="B53:C53"/>
    <mergeCell ref="G53:H53"/>
    <mergeCell ref="L53:M53"/>
    <mergeCell ref="B66:C66"/>
    <mergeCell ref="G66:H66"/>
    <mergeCell ref="L66:M66"/>
    <mergeCell ref="B126:C126"/>
    <mergeCell ref="G126:H126"/>
    <mergeCell ref="B136:C136"/>
    <mergeCell ref="G142:H142"/>
    <mergeCell ref="B78:C78"/>
    <mergeCell ref="G78:H78"/>
    <mergeCell ref="B107:C107"/>
    <mergeCell ref="G111:H111"/>
    <mergeCell ref="L111:M111"/>
    <mergeCell ref="P111:Q111"/>
    <mergeCell ref="B120:C120"/>
    <mergeCell ref="L120:M120"/>
    <mergeCell ref="P120:Q12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workbookViewId="0">
      <selection activeCell="H4" sqref="H4:H18"/>
    </sheetView>
  </sheetViews>
  <sheetFormatPr defaultRowHeight="15" x14ac:dyDescent="0.25"/>
  <cols>
    <col min="11" max="11" width="10.85546875" customWidth="1"/>
  </cols>
  <sheetData>
    <row r="1" spans="1:11" x14ac:dyDescent="0.25">
      <c r="A1" s="65" t="s">
        <v>50</v>
      </c>
      <c r="C1" t="s">
        <v>85</v>
      </c>
    </row>
    <row r="2" spans="1:11" x14ac:dyDescent="0.25">
      <c r="B2" s="20" t="s">
        <v>2</v>
      </c>
      <c r="C2" s="68" t="s">
        <v>86</v>
      </c>
      <c r="D2" s="68" t="s">
        <v>87</v>
      </c>
      <c r="E2" s="48" t="s">
        <v>88</v>
      </c>
      <c r="F2" s="261" t="s">
        <v>48</v>
      </c>
      <c r="G2" s="261"/>
      <c r="H2" s="261"/>
      <c r="I2" s="68"/>
      <c r="J2" s="68" t="s">
        <v>49</v>
      </c>
      <c r="K2" s="68"/>
    </row>
    <row r="3" spans="1:11" ht="15.75" thickBot="1" x14ac:dyDescent="0.3">
      <c r="A3" t="s">
        <v>85</v>
      </c>
      <c r="B3" s="49">
        <v>42315</v>
      </c>
      <c r="C3" s="57">
        <v>10</v>
      </c>
      <c r="D3" s="130">
        <v>6</v>
      </c>
      <c r="E3" s="140">
        <f>D3*C3</f>
        <v>60</v>
      </c>
      <c r="F3" s="20" t="s">
        <v>267</v>
      </c>
      <c r="G3" s="135" t="s">
        <v>267</v>
      </c>
      <c r="H3" s="136" t="s">
        <v>267</v>
      </c>
      <c r="I3" s="118">
        <v>10</v>
      </c>
      <c r="J3" s="126">
        <v>6</v>
      </c>
      <c r="K3" s="127">
        <f>J3*I3</f>
        <v>60</v>
      </c>
    </row>
    <row r="4" spans="1:11" ht="15.75" thickBot="1" x14ac:dyDescent="0.3">
      <c r="B4" s="51">
        <v>42323</v>
      </c>
      <c r="C4" s="57" t="s">
        <v>267</v>
      </c>
      <c r="D4" s="135" t="s">
        <v>267</v>
      </c>
      <c r="E4" s="131" t="s">
        <v>267</v>
      </c>
      <c r="F4" s="20">
        <v>8</v>
      </c>
      <c r="G4" s="130">
        <v>6</v>
      </c>
      <c r="H4" s="131">
        <f>F4*G4</f>
        <v>48</v>
      </c>
      <c r="I4" s="110">
        <v>2</v>
      </c>
      <c r="J4" s="128">
        <v>6</v>
      </c>
      <c r="K4" s="129">
        <f>J4*I4</f>
        <v>12</v>
      </c>
    </row>
    <row r="5" spans="1:11" x14ac:dyDescent="0.25">
      <c r="B5" s="51">
        <v>42328</v>
      </c>
      <c r="C5" s="57">
        <v>20</v>
      </c>
      <c r="D5" s="130">
        <v>6.1</v>
      </c>
      <c r="E5" s="140">
        <f>D5*C5</f>
        <v>122</v>
      </c>
      <c r="F5" s="20" t="s">
        <v>267</v>
      </c>
      <c r="G5" s="135" t="s">
        <v>267</v>
      </c>
      <c r="H5" s="75" t="s">
        <v>267</v>
      </c>
      <c r="I5" s="53">
        <v>2</v>
      </c>
      <c r="J5" s="130">
        <v>6</v>
      </c>
      <c r="K5" s="131">
        <f>J5*I5</f>
        <v>12</v>
      </c>
    </row>
    <row r="6" spans="1:11" ht="15.75" thickBot="1" x14ac:dyDescent="0.3">
      <c r="B6" s="20"/>
      <c r="C6" s="57"/>
      <c r="D6" s="135"/>
      <c r="E6" s="131"/>
      <c r="F6" s="20"/>
      <c r="G6" s="135"/>
      <c r="H6" s="75"/>
      <c r="I6" s="114">
        <v>20</v>
      </c>
      <c r="J6" s="132">
        <v>6.1</v>
      </c>
      <c r="K6" s="127">
        <f>J6*I6</f>
        <v>122</v>
      </c>
    </row>
    <row r="7" spans="1:11" x14ac:dyDescent="0.25">
      <c r="B7" s="51">
        <v>42338</v>
      </c>
      <c r="C7" s="57"/>
      <c r="D7" s="135"/>
      <c r="E7" s="131"/>
      <c r="F7" s="20">
        <v>2</v>
      </c>
      <c r="G7" s="130">
        <v>6</v>
      </c>
      <c r="H7" s="131">
        <f>F7*G7</f>
        <v>12</v>
      </c>
      <c r="I7" s="21"/>
      <c r="J7" s="64"/>
      <c r="K7" s="64"/>
    </row>
    <row r="8" spans="1:11" ht="15.75" thickBot="1" x14ac:dyDescent="0.3">
      <c r="B8" s="51"/>
      <c r="C8" s="57"/>
      <c r="D8" s="135"/>
      <c r="E8" s="131"/>
      <c r="F8" s="55">
        <v>16</v>
      </c>
      <c r="G8" s="137">
        <v>6.1</v>
      </c>
      <c r="H8" s="138">
        <f>F8*G8</f>
        <v>97.6</v>
      </c>
      <c r="I8" s="110">
        <v>4</v>
      </c>
      <c r="J8" s="132">
        <v>6.1</v>
      </c>
      <c r="K8" s="111">
        <f>I8*J8</f>
        <v>24.4</v>
      </c>
    </row>
    <row r="9" spans="1:11" x14ac:dyDescent="0.25">
      <c r="B9" s="51">
        <v>42339</v>
      </c>
      <c r="C9" s="57">
        <v>25</v>
      </c>
      <c r="D9" s="135">
        <v>6.05</v>
      </c>
      <c r="E9" s="131">
        <v>151.25</v>
      </c>
      <c r="F9" s="20"/>
      <c r="G9" s="135"/>
      <c r="H9" s="75"/>
      <c r="I9" s="62">
        <v>4</v>
      </c>
      <c r="J9" s="133">
        <v>6.1</v>
      </c>
      <c r="K9" s="64">
        <v>24.4</v>
      </c>
    </row>
    <row r="10" spans="1:11" ht="15.75" thickBot="1" x14ac:dyDescent="0.3">
      <c r="B10" s="51"/>
      <c r="C10" s="57"/>
      <c r="D10" s="135"/>
      <c r="E10" s="131"/>
      <c r="F10" s="20"/>
      <c r="G10" s="135"/>
      <c r="H10" s="75"/>
      <c r="I10" s="112">
        <v>25</v>
      </c>
      <c r="J10" s="132">
        <v>6.05</v>
      </c>
      <c r="K10" s="111">
        <v>151.25</v>
      </c>
    </row>
    <row r="11" spans="1:11" x14ac:dyDescent="0.25">
      <c r="B11" s="51">
        <v>42352</v>
      </c>
      <c r="C11" s="57">
        <v>30</v>
      </c>
      <c r="D11" s="135">
        <v>6</v>
      </c>
      <c r="E11" s="131">
        <v>180</v>
      </c>
      <c r="F11" s="20"/>
      <c r="G11" s="135"/>
      <c r="H11" s="75"/>
      <c r="I11" s="113">
        <v>4</v>
      </c>
      <c r="J11" s="133">
        <v>6.1</v>
      </c>
      <c r="K11" s="64">
        <v>24.4</v>
      </c>
    </row>
    <row r="12" spans="1:11" x14ac:dyDescent="0.25">
      <c r="B12" s="51"/>
      <c r="C12" s="57"/>
      <c r="D12" s="130"/>
      <c r="E12" s="131"/>
      <c r="F12" s="20"/>
      <c r="G12" s="135"/>
      <c r="H12" s="75"/>
      <c r="I12" s="53">
        <v>25</v>
      </c>
      <c r="J12" s="133">
        <v>6.05</v>
      </c>
      <c r="K12" s="64">
        <v>151.25</v>
      </c>
    </row>
    <row r="13" spans="1:11" ht="15.75" thickBot="1" x14ac:dyDescent="0.3">
      <c r="B13" s="51"/>
      <c r="C13" s="57"/>
      <c r="D13" s="130"/>
      <c r="E13" s="131"/>
      <c r="F13" s="20"/>
      <c r="G13" s="135"/>
      <c r="H13" s="75"/>
      <c r="I13" s="114">
        <v>30</v>
      </c>
      <c r="J13" s="132">
        <v>6</v>
      </c>
      <c r="K13" s="111">
        <v>180</v>
      </c>
    </row>
    <row r="14" spans="1:11" x14ac:dyDescent="0.25">
      <c r="B14" s="51">
        <v>42353</v>
      </c>
      <c r="C14" s="57"/>
      <c r="D14" s="130"/>
      <c r="E14" s="131"/>
      <c r="F14" s="20">
        <v>4</v>
      </c>
      <c r="G14" s="135">
        <v>6.1</v>
      </c>
      <c r="H14" s="75">
        <v>24.4</v>
      </c>
      <c r="I14" s="115">
        <v>7</v>
      </c>
      <c r="J14" s="134">
        <v>6.05</v>
      </c>
      <c r="K14" s="134">
        <v>42.35</v>
      </c>
    </row>
    <row r="15" spans="1:11" ht="15.75" thickBot="1" x14ac:dyDescent="0.3">
      <c r="B15" s="20"/>
      <c r="C15" s="57"/>
      <c r="D15" s="130"/>
      <c r="E15" s="131"/>
      <c r="F15" s="116">
        <v>18</v>
      </c>
      <c r="G15" s="111">
        <v>6.05</v>
      </c>
      <c r="H15" s="139">
        <v>108.9</v>
      </c>
      <c r="I15" s="117">
        <v>30</v>
      </c>
      <c r="J15" s="132">
        <v>6</v>
      </c>
      <c r="K15" s="111">
        <v>180</v>
      </c>
    </row>
    <row r="16" spans="1:11" x14ac:dyDescent="0.25">
      <c r="B16" s="51">
        <v>42362</v>
      </c>
      <c r="C16" s="57"/>
      <c r="D16" s="130"/>
      <c r="E16" s="131"/>
      <c r="F16" s="20">
        <v>7</v>
      </c>
      <c r="G16" s="135">
        <v>6.05</v>
      </c>
      <c r="H16" s="75">
        <v>42.35</v>
      </c>
      <c r="I16" s="21"/>
      <c r="J16" s="64"/>
      <c r="K16" s="64"/>
    </row>
    <row r="17" spans="2:11" x14ac:dyDescent="0.25">
      <c r="B17" s="51"/>
      <c r="C17" s="57"/>
      <c r="D17" s="130"/>
      <c r="E17" s="131"/>
      <c r="F17" s="20">
        <v>17</v>
      </c>
      <c r="G17" s="135">
        <v>6</v>
      </c>
      <c r="H17" s="75">
        <v>102</v>
      </c>
      <c r="I17" s="53">
        <v>13</v>
      </c>
      <c r="J17" s="133">
        <v>6</v>
      </c>
      <c r="K17" s="64">
        <v>78</v>
      </c>
    </row>
    <row r="18" spans="2:11" ht="15.75" thickBot="1" x14ac:dyDescent="0.3">
      <c r="B18" s="121">
        <v>42364</v>
      </c>
      <c r="C18" s="122">
        <v>20</v>
      </c>
      <c r="D18" s="128">
        <v>6.08</v>
      </c>
      <c r="E18" s="129">
        <v>121.6</v>
      </c>
      <c r="F18" s="40"/>
      <c r="G18" s="111"/>
      <c r="H18" s="139"/>
      <c r="I18" s="123">
        <v>20</v>
      </c>
      <c r="J18" s="132">
        <v>6.08</v>
      </c>
      <c r="K18" s="111">
        <v>121.6</v>
      </c>
    </row>
    <row r="19" spans="2:11" x14ac:dyDescent="0.25">
      <c r="B19" s="20"/>
      <c r="C19" s="57">
        <v>105</v>
      </c>
      <c r="D19" s="130"/>
      <c r="E19" s="75">
        <v>634.85</v>
      </c>
      <c r="F19" s="20">
        <v>72</v>
      </c>
      <c r="G19" s="135"/>
      <c r="H19" s="75">
        <v>435.25</v>
      </c>
      <c r="I19" s="62">
        <v>33</v>
      </c>
      <c r="J19" s="134"/>
      <c r="K19" s="134">
        <v>199.6</v>
      </c>
    </row>
    <row r="20" spans="2:11" x14ac:dyDescent="0.25">
      <c r="B20" s="20"/>
      <c r="C20" s="57"/>
      <c r="D20" s="59"/>
      <c r="E20" s="52"/>
      <c r="F20" s="20"/>
      <c r="G20" s="20"/>
      <c r="H20" s="52"/>
      <c r="I20" s="54"/>
      <c r="J20" s="21"/>
      <c r="K20" s="64"/>
    </row>
    <row r="21" spans="2:11" x14ac:dyDescent="0.25">
      <c r="B21" s="20"/>
      <c r="C21" s="57"/>
      <c r="D21" s="59"/>
      <c r="E21" s="52"/>
      <c r="F21" s="20"/>
      <c r="G21" s="20"/>
      <c r="H21" s="52"/>
      <c r="I21" s="21"/>
      <c r="J21" s="21"/>
      <c r="K21" s="21"/>
    </row>
    <row r="22" spans="2:11" x14ac:dyDescent="0.25">
      <c r="B22" s="51"/>
      <c r="C22" s="57"/>
      <c r="D22" s="59"/>
      <c r="E22" s="52"/>
      <c r="F22" s="20"/>
      <c r="G22" s="59"/>
      <c r="H22" s="60"/>
      <c r="I22" s="53"/>
      <c r="J22" s="61"/>
      <c r="K22" s="64"/>
    </row>
    <row r="23" spans="2:11" x14ac:dyDescent="0.25">
      <c r="B23" s="51"/>
      <c r="C23" s="57"/>
      <c r="D23" s="59"/>
      <c r="E23" s="52"/>
      <c r="F23" s="20"/>
      <c r="G23" s="59"/>
      <c r="H23" s="60"/>
      <c r="I23" s="62"/>
      <c r="J23" s="61"/>
      <c r="K23" s="64"/>
    </row>
    <row r="24" spans="2:11" x14ac:dyDescent="0.25">
      <c r="B24" s="20"/>
      <c r="C24" s="57"/>
      <c r="D24" s="59"/>
      <c r="E24" s="52"/>
      <c r="F24" s="20"/>
      <c r="G24" s="59"/>
      <c r="H24" s="60"/>
      <c r="I24" s="21"/>
      <c r="J24" s="63"/>
      <c r="K24" s="63"/>
    </row>
    <row r="25" spans="2:11" x14ac:dyDescent="0.25">
      <c r="B25" s="20"/>
      <c r="C25" s="57"/>
      <c r="D25" s="59"/>
      <c r="E25" s="52"/>
      <c r="F25" s="20"/>
      <c r="G25" s="59"/>
      <c r="H25" s="60"/>
      <c r="I25" s="21"/>
      <c r="J25" s="63"/>
      <c r="K25" s="64"/>
    </row>
    <row r="26" spans="2:11" x14ac:dyDescent="0.25">
      <c r="B26" s="20"/>
      <c r="C26" s="57"/>
      <c r="D26" s="59"/>
      <c r="E26" s="52"/>
      <c r="F26" s="20"/>
      <c r="G26" s="59"/>
      <c r="H26" s="60"/>
      <c r="I26" s="54"/>
      <c r="J26" s="21"/>
      <c r="K26" s="64"/>
    </row>
    <row r="27" spans="2:11" x14ac:dyDescent="0.25">
      <c r="B27" s="20"/>
      <c r="C27" s="57"/>
      <c r="D27" s="59"/>
      <c r="E27" s="52"/>
      <c r="F27" s="20"/>
      <c r="G27" s="59"/>
      <c r="H27" s="60"/>
      <c r="I27" s="21"/>
      <c r="J27" s="21"/>
      <c r="K27" s="64"/>
    </row>
    <row r="28" spans="2:11" x14ac:dyDescent="0.25">
      <c r="B28" s="51"/>
      <c r="C28" s="57"/>
      <c r="D28" s="59"/>
      <c r="E28" s="52"/>
      <c r="F28" s="20"/>
      <c r="G28" s="59"/>
      <c r="H28" s="60"/>
      <c r="I28" s="53"/>
      <c r="J28" s="61"/>
      <c r="K28" s="64"/>
    </row>
    <row r="29" spans="2:11" x14ac:dyDescent="0.25">
      <c r="B29" s="20"/>
      <c r="C29" s="57"/>
      <c r="D29" s="59"/>
      <c r="E29" s="52"/>
      <c r="F29" s="20"/>
      <c r="G29" s="59"/>
      <c r="H29" s="60"/>
      <c r="I29" s="21"/>
      <c r="J29" s="63"/>
      <c r="K29" s="63"/>
    </row>
    <row r="30" spans="2:11" x14ac:dyDescent="0.25">
      <c r="B30" s="20"/>
      <c r="C30" s="57"/>
      <c r="D30" s="59"/>
      <c r="E30" s="52"/>
      <c r="F30" s="20"/>
      <c r="G30" s="59"/>
      <c r="H30" s="60"/>
      <c r="I30" s="54"/>
      <c r="J30" s="21"/>
      <c r="K30" s="64"/>
    </row>
    <row r="31" spans="2:11" x14ac:dyDescent="0.25">
      <c r="B31" s="20"/>
      <c r="C31" s="57"/>
      <c r="D31" s="59"/>
      <c r="E31" s="75"/>
      <c r="F31" s="75"/>
      <c r="G31" s="59"/>
      <c r="H31" s="75"/>
      <c r="I31" s="21"/>
      <c r="J31" s="21"/>
      <c r="K31" s="64"/>
    </row>
    <row r="32" spans="2:11" x14ac:dyDescent="0.25">
      <c r="B32" s="51"/>
      <c r="C32" s="57"/>
      <c r="D32" s="59"/>
      <c r="E32" s="60"/>
      <c r="F32" s="20"/>
      <c r="G32" s="59"/>
      <c r="H32" s="60"/>
      <c r="I32" s="53"/>
      <c r="J32" s="61"/>
      <c r="K32" s="63"/>
    </row>
    <row r="33" spans="1:11" x14ac:dyDescent="0.25">
      <c r="B33" s="20" t="s">
        <v>2</v>
      </c>
      <c r="C33" s="68" t="s">
        <v>86</v>
      </c>
      <c r="D33" s="68" t="s">
        <v>87</v>
      </c>
      <c r="E33" s="68" t="s">
        <v>88</v>
      </c>
      <c r="F33" s="261" t="s">
        <v>48</v>
      </c>
      <c r="G33" s="261"/>
      <c r="H33" s="261"/>
      <c r="I33" s="68"/>
      <c r="J33" s="68" t="s">
        <v>49</v>
      </c>
      <c r="K33" s="68"/>
    </row>
    <row r="34" spans="1:11" ht="15.75" thickBot="1" x14ac:dyDescent="0.3">
      <c r="A34" t="s">
        <v>89</v>
      </c>
      <c r="B34" s="51">
        <v>42315</v>
      </c>
      <c r="C34" s="57">
        <v>10</v>
      </c>
      <c r="D34" s="130">
        <v>6</v>
      </c>
      <c r="E34" s="145">
        <f>D34*C34</f>
        <v>60</v>
      </c>
      <c r="F34" s="146"/>
      <c r="G34" s="124"/>
      <c r="H34" s="125"/>
      <c r="I34" s="118">
        <v>10</v>
      </c>
      <c r="J34" s="126">
        <v>6</v>
      </c>
      <c r="K34" s="127">
        <f>J34*I34</f>
        <v>60</v>
      </c>
    </row>
    <row r="35" spans="1:11" ht="15.75" thickBot="1" x14ac:dyDescent="0.3">
      <c r="B35" s="51">
        <v>42323</v>
      </c>
      <c r="C35" s="57"/>
      <c r="D35" s="135"/>
      <c r="E35" s="64"/>
      <c r="F35" s="147">
        <v>8</v>
      </c>
      <c r="G35" s="130">
        <v>6</v>
      </c>
      <c r="H35" s="131">
        <f>F35*G35</f>
        <v>48</v>
      </c>
      <c r="I35" s="119">
        <v>2</v>
      </c>
      <c r="J35" s="141">
        <v>6</v>
      </c>
      <c r="K35" s="142">
        <f>J35*I35</f>
        <v>12</v>
      </c>
    </row>
    <row r="36" spans="1:11" x14ac:dyDescent="0.25">
      <c r="B36" s="51">
        <v>42328</v>
      </c>
      <c r="C36" s="57">
        <v>20</v>
      </c>
      <c r="D36" s="130">
        <v>6.1</v>
      </c>
      <c r="E36" s="145">
        <f>D36*C36</f>
        <v>122</v>
      </c>
      <c r="F36" s="147"/>
      <c r="G36" s="135"/>
      <c r="H36" s="75"/>
      <c r="I36" s="53">
        <v>2</v>
      </c>
      <c r="J36" s="130">
        <v>6</v>
      </c>
      <c r="K36" s="131">
        <f>J36*I36</f>
        <v>12</v>
      </c>
    </row>
    <row r="37" spans="1:11" ht="15.75" thickBot="1" x14ac:dyDescent="0.3">
      <c r="B37" s="20"/>
      <c r="C37" s="57"/>
      <c r="D37" s="135"/>
      <c r="E37" s="134"/>
      <c r="F37" s="147"/>
      <c r="G37" s="135"/>
      <c r="H37" s="75"/>
      <c r="I37" s="114">
        <v>20</v>
      </c>
      <c r="J37" s="132">
        <v>6.1</v>
      </c>
      <c r="K37" s="127">
        <f>J37*I37</f>
        <v>122</v>
      </c>
    </row>
    <row r="38" spans="1:11" x14ac:dyDescent="0.25">
      <c r="B38" s="51">
        <v>42338</v>
      </c>
      <c r="C38" s="57"/>
      <c r="D38" s="135"/>
      <c r="E38" s="134"/>
      <c r="F38" s="147">
        <v>18</v>
      </c>
      <c r="G38" s="130">
        <v>6.1</v>
      </c>
      <c r="H38" s="131">
        <f>F38*G38</f>
        <v>109.8</v>
      </c>
      <c r="I38" s="76">
        <v>2</v>
      </c>
      <c r="J38" s="130">
        <v>6</v>
      </c>
      <c r="K38" s="64">
        <f>I38*J38</f>
        <v>12</v>
      </c>
    </row>
    <row r="39" spans="1:11" ht="15.75" thickBot="1" x14ac:dyDescent="0.3">
      <c r="B39" s="51"/>
      <c r="C39" s="57"/>
      <c r="D39" s="135"/>
      <c r="E39" s="134"/>
      <c r="F39" s="147"/>
      <c r="G39" s="134"/>
      <c r="H39" s="131"/>
      <c r="I39" s="120">
        <v>2</v>
      </c>
      <c r="J39" s="132">
        <v>6.1</v>
      </c>
      <c r="K39" s="111">
        <f>I39*J39</f>
        <v>12.2</v>
      </c>
    </row>
    <row r="40" spans="1:11" x14ac:dyDescent="0.25">
      <c r="B40" s="51">
        <v>42339</v>
      </c>
      <c r="C40">
        <v>25</v>
      </c>
      <c r="D40" s="135">
        <v>6.05</v>
      </c>
      <c r="E40" s="135">
        <v>151.25</v>
      </c>
      <c r="F40" s="147"/>
      <c r="G40" s="135"/>
      <c r="H40" s="135"/>
      <c r="I40" s="113">
        <v>2</v>
      </c>
      <c r="J40" s="133">
        <v>6</v>
      </c>
      <c r="K40" s="135">
        <v>12</v>
      </c>
    </row>
    <row r="41" spans="1:11" x14ac:dyDescent="0.25">
      <c r="D41" s="135"/>
      <c r="E41" s="135"/>
      <c r="F41" s="147"/>
      <c r="G41" s="135"/>
      <c r="H41" s="135"/>
      <c r="I41" s="113">
        <v>2</v>
      </c>
      <c r="J41" s="133">
        <v>6.1</v>
      </c>
      <c r="K41" s="135">
        <v>12.2</v>
      </c>
    </row>
    <row r="42" spans="1:11" ht="15.75" thickBot="1" x14ac:dyDescent="0.3">
      <c r="C42" s="57"/>
      <c r="D42" s="135"/>
      <c r="E42" s="135"/>
      <c r="F42" s="147"/>
      <c r="G42" s="135"/>
      <c r="H42" s="135"/>
      <c r="I42" s="120">
        <v>25</v>
      </c>
      <c r="J42" s="132">
        <v>6.05</v>
      </c>
      <c r="K42" s="111">
        <v>151.25</v>
      </c>
    </row>
    <row r="43" spans="1:11" x14ac:dyDescent="0.25">
      <c r="B43" s="51">
        <v>42352</v>
      </c>
      <c r="C43" s="57">
        <v>30</v>
      </c>
      <c r="D43" s="135">
        <v>6</v>
      </c>
      <c r="E43" s="135">
        <v>180</v>
      </c>
      <c r="F43" s="147"/>
      <c r="G43" s="135"/>
      <c r="H43" s="135"/>
      <c r="I43" s="113">
        <v>2</v>
      </c>
      <c r="J43" s="133">
        <v>6</v>
      </c>
      <c r="K43" s="135">
        <v>12</v>
      </c>
    </row>
    <row r="44" spans="1:11" x14ac:dyDescent="0.25">
      <c r="C44" s="57"/>
      <c r="D44" s="135"/>
      <c r="E44" s="135"/>
      <c r="F44" s="147"/>
      <c r="G44" s="135"/>
      <c r="H44" s="135"/>
      <c r="I44" s="113">
        <v>2</v>
      </c>
      <c r="J44" s="133">
        <v>6.1</v>
      </c>
      <c r="K44" s="135">
        <v>12.2</v>
      </c>
    </row>
    <row r="45" spans="1:11" x14ac:dyDescent="0.25">
      <c r="C45" s="57"/>
      <c r="D45" s="135"/>
      <c r="E45" s="135"/>
      <c r="F45" s="147"/>
      <c r="G45" s="135"/>
      <c r="H45" s="135"/>
      <c r="I45" s="113">
        <v>25</v>
      </c>
      <c r="J45" s="133">
        <v>6.05</v>
      </c>
      <c r="K45" s="64">
        <v>151.25</v>
      </c>
    </row>
    <row r="46" spans="1:11" ht="15.75" thickBot="1" x14ac:dyDescent="0.3">
      <c r="C46" s="57"/>
      <c r="D46" s="135"/>
      <c r="E46" s="135"/>
      <c r="F46" s="147"/>
      <c r="G46" s="135"/>
      <c r="H46" s="135"/>
      <c r="I46" s="120">
        <v>30</v>
      </c>
      <c r="J46" s="132">
        <v>6</v>
      </c>
      <c r="K46" s="143">
        <v>180</v>
      </c>
    </row>
    <row r="47" spans="1:11" x14ac:dyDescent="0.25">
      <c r="B47" s="51">
        <v>42353</v>
      </c>
      <c r="C47" s="57"/>
      <c r="D47" s="135"/>
      <c r="E47" s="135"/>
      <c r="F47" s="147">
        <v>22</v>
      </c>
      <c r="G47" s="135">
        <v>6</v>
      </c>
      <c r="H47" s="135">
        <v>132</v>
      </c>
      <c r="I47" s="113">
        <v>2</v>
      </c>
      <c r="J47" s="133">
        <v>6</v>
      </c>
      <c r="K47" s="135">
        <v>12</v>
      </c>
    </row>
    <row r="48" spans="1:11" x14ac:dyDescent="0.25">
      <c r="C48" s="57"/>
      <c r="D48" s="135"/>
      <c r="E48" s="135"/>
      <c r="F48" s="147"/>
      <c r="G48" s="135"/>
      <c r="H48" s="135"/>
      <c r="I48" s="113">
        <v>2</v>
      </c>
      <c r="J48" s="133">
        <v>6.1</v>
      </c>
      <c r="K48" s="135">
        <v>12.2</v>
      </c>
    </row>
    <row r="49" spans="2:11" x14ac:dyDescent="0.25">
      <c r="C49" s="57"/>
      <c r="D49" s="135"/>
      <c r="E49" s="135"/>
      <c r="F49" s="147"/>
      <c r="G49" s="135"/>
      <c r="H49" s="135"/>
      <c r="I49" s="113">
        <v>25</v>
      </c>
      <c r="J49" s="133">
        <v>6.05</v>
      </c>
      <c r="K49" s="64">
        <v>151.25</v>
      </c>
    </row>
    <row r="50" spans="2:11" ht="15.75" thickBot="1" x14ac:dyDescent="0.3">
      <c r="C50" s="57"/>
      <c r="D50" s="135"/>
      <c r="E50" s="135"/>
      <c r="F50" s="147"/>
      <c r="G50" s="135"/>
      <c r="H50" s="135"/>
      <c r="I50" s="120">
        <v>8</v>
      </c>
      <c r="J50" s="132">
        <v>6</v>
      </c>
      <c r="K50" s="143">
        <v>48</v>
      </c>
    </row>
    <row r="51" spans="2:11" x14ac:dyDescent="0.25">
      <c r="B51" s="51">
        <v>42362</v>
      </c>
      <c r="C51" s="57"/>
      <c r="D51" s="135"/>
      <c r="E51" s="135"/>
      <c r="F51" s="147">
        <v>8</v>
      </c>
      <c r="G51" s="135">
        <v>6</v>
      </c>
      <c r="H51" s="135">
        <v>48</v>
      </c>
      <c r="I51" s="113">
        <v>2</v>
      </c>
      <c r="J51" s="133">
        <v>6</v>
      </c>
      <c r="K51" s="135">
        <v>12</v>
      </c>
    </row>
    <row r="52" spans="2:11" x14ac:dyDescent="0.25">
      <c r="C52" s="57"/>
      <c r="D52" s="135"/>
      <c r="E52" s="135"/>
      <c r="F52" s="147">
        <v>16</v>
      </c>
      <c r="G52" s="135">
        <v>6.05</v>
      </c>
      <c r="H52" s="135">
        <v>96.8</v>
      </c>
      <c r="I52" s="113">
        <v>2</v>
      </c>
      <c r="J52" s="133">
        <v>6.1</v>
      </c>
      <c r="K52" s="135">
        <v>12.2</v>
      </c>
    </row>
    <row r="53" spans="2:11" ht="15.75" thickBot="1" x14ac:dyDescent="0.3">
      <c r="C53" s="57"/>
      <c r="D53" s="135"/>
      <c r="E53" s="135"/>
      <c r="F53" s="147"/>
      <c r="G53" s="135"/>
      <c r="H53" s="135"/>
      <c r="I53" s="120">
        <v>9</v>
      </c>
      <c r="J53" s="132">
        <v>6.05</v>
      </c>
      <c r="K53" s="111">
        <v>54.45</v>
      </c>
    </row>
    <row r="54" spans="2:11" x14ac:dyDescent="0.25">
      <c r="B54" s="51">
        <v>42364</v>
      </c>
      <c r="C54" s="57">
        <v>20</v>
      </c>
      <c r="D54" s="135">
        <v>6.08</v>
      </c>
      <c r="E54" s="135">
        <v>121.6</v>
      </c>
      <c r="F54" s="147"/>
      <c r="G54" s="135"/>
      <c r="H54" s="135"/>
      <c r="I54" s="113">
        <v>2</v>
      </c>
      <c r="J54" s="133">
        <v>6</v>
      </c>
      <c r="K54" s="135">
        <v>12</v>
      </c>
    </row>
    <row r="55" spans="2:11" x14ac:dyDescent="0.25">
      <c r="C55" s="57"/>
      <c r="D55" s="135"/>
      <c r="E55" s="135"/>
      <c r="F55" s="147"/>
      <c r="G55" s="135"/>
      <c r="H55" s="135"/>
      <c r="I55" s="113">
        <v>2</v>
      </c>
      <c r="J55" s="133">
        <v>6.1</v>
      </c>
      <c r="K55" s="135">
        <v>12.2</v>
      </c>
    </row>
    <row r="56" spans="2:11" x14ac:dyDescent="0.25">
      <c r="C56" s="57"/>
      <c r="D56" s="135"/>
      <c r="E56" s="135"/>
      <c r="F56" s="147"/>
      <c r="G56" s="135"/>
      <c r="H56" s="135"/>
      <c r="I56" s="113">
        <v>9</v>
      </c>
      <c r="J56" s="133">
        <v>6.05</v>
      </c>
      <c r="K56" s="135">
        <v>54.45</v>
      </c>
    </row>
    <row r="57" spans="2:11" ht="15.75" thickBot="1" x14ac:dyDescent="0.3">
      <c r="B57" s="40"/>
      <c r="C57" s="122"/>
      <c r="D57" s="111"/>
      <c r="E57" s="111"/>
      <c r="F57" s="116"/>
      <c r="G57" s="111"/>
      <c r="H57" s="111"/>
      <c r="I57" s="120">
        <v>20</v>
      </c>
      <c r="J57" s="132">
        <v>6.08</v>
      </c>
      <c r="K57" s="111">
        <v>121.6</v>
      </c>
    </row>
    <row r="58" spans="2:11" x14ac:dyDescent="0.25">
      <c r="C58" s="57">
        <v>105</v>
      </c>
      <c r="E58">
        <v>634.85</v>
      </c>
      <c r="F58" s="147">
        <v>72</v>
      </c>
      <c r="H58">
        <v>435.6</v>
      </c>
      <c r="I58" s="113">
        <v>33</v>
      </c>
      <c r="K58" s="144">
        <v>200.25</v>
      </c>
    </row>
    <row r="59" spans="2:11" x14ac:dyDescent="0.25">
      <c r="C59" s="57"/>
    </row>
    <row r="60" spans="2:11" x14ac:dyDescent="0.25">
      <c r="C60" s="57"/>
    </row>
    <row r="61" spans="2:11" x14ac:dyDescent="0.25">
      <c r="C61" s="57"/>
    </row>
    <row r="62" spans="2:11" x14ac:dyDescent="0.25">
      <c r="C62" s="57"/>
    </row>
    <row r="63" spans="2:11" x14ac:dyDescent="0.25">
      <c r="C63" s="57"/>
    </row>
    <row r="64" spans="2:11" x14ac:dyDescent="0.25">
      <c r="C64" s="57"/>
    </row>
    <row r="65" spans="1:11" x14ac:dyDescent="0.25">
      <c r="C65" s="57"/>
    </row>
    <row r="66" spans="1:11" x14ac:dyDescent="0.25">
      <c r="C66" s="57"/>
    </row>
    <row r="67" spans="1:11" x14ac:dyDescent="0.25">
      <c r="C67" s="57"/>
    </row>
    <row r="68" spans="1:11" x14ac:dyDescent="0.25">
      <c r="C68" s="57"/>
    </row>
    <row r="69" spans="1:11" x14ac:dyDescent="0.25">
      <c r="C69" s="57"/>
    </row>
    <row r="70" spans="1:11" x14ac:dyDescent="0.25">
      <c r="C70" s="57"/>
    </row>
    <row r="71" spans="1:11" x14ac:dyDescent="0.25">
      <c r="B71" s="20" t="s">
        <v>2</v>
      </c>
      <c r="C71" s="68" t="s">
        <v>86</v>
      </c>
      <c r="D71" s="68" t="s">
        <v>87</v>
      </c>
      <c r="E71" s="68" t="s">
        <v>88</v>
      </c>
      <c r="F71" s="261" t="s">
        <v>48</v>
      </c>
      <c r="G71" s="261"/>
      <c r="H71" s="261"/>
      <c r="I71" s="68"/>
      <c r="J71" s="68" t="s">
        <v>49</v>
      </c>
      <c r="K71" s="68"/>
    </row>
    <row r="72" spans="1:11" ht="15.75" thickBot="1" x14ac:dyDescent="0.3">
      <c r="A72" t="s">
        <v>90</v>
      </c>
      <c r="B72" s="51">
        <v>42315</v>
      </c>
      <c r="C72" s="57">
        <v>10</v>
      </c>
      <c r="D72" s="157">
        <v>6</v>
      </c>
      <c r="E72" s="158">
        <f>D72*C72</f>
        <v>60</v>
      </c>
      <c r="F72" s="146"/>
      <c r="G72" s="135"/>
      <c r="H72" s="162"/>
      <c r="I72" s="118">
        <v>10</v>
      </c>
      <c r="J72" s="126">
        <v>6</v>
      </c>
      <c r="K72" s="127">
        <f>J72*I72</f>
        <v>60</v>
      </c>
    </row>
    <row r="73" spans="1:11" ht="15.75" thickBot="1" x14ac:dyDescent="0.3">
      <c r="B73" s="51">
        <v>42323</v>
      </c>
      <c r="C73" s="57"/>
      <c r="D73" s="3"/>
      <c r="E73" s="159"/>
      <c r="F73" s="147">
        <v>8</v>
      </c>
      <c r="G73" s="130">
        <v>6</v>
      </c>
      <c r="H73" s="134">
        <f>F73*G73</f>
        <v>48</v>
      </c>
      <c r="I73" s="119">
        <v>2</v>
      </c>
      <c r="J73" s="141">
        <v>6</v>
      </c>
      <c r="K73" s="141">
        <f>J73*I73</f>
        <v>12</v>
      </c>
    </row>
    <row r="74" spans="1:11" x14ac:dyDescent="0.25">
      <c r="B74" s="51">
        <v>42328</v>
      </c>
      <c r="C74" s="57">
        <v>20</v>
      </c>
      <c r="D74" s="157">
        <v>6.1</v>
      </c>
      <c r="E74" s="158">
        <f>D74*C74</f>
        <v>122</v>
      </c>
      <c r="F74" s="147"/>
      <c r="G74" s="135"/>
      <c r="H74" s="64"/>
      <c r="I74" s="153">
        <v>2</v>
      </c>
      <c r="J74" s="130">
        <v>6</v>
      </c>
      <c r="K74" s="134">
        <f>J74*I74</f>
        <v>12</v>
      </c>
    </row>
    <row r="75" spans="1:11" x14ac:dyDescent="0.25">
      <c r="B75" s="20"/>
      <c r="C75" s="57"/>
      <c r="D75" s="3"/>
      <c r="E75" s="160"/>
      <c r="F75" s="147"/>
      <c r="G75" s="135"/>
      <c r="H75" s="64"/>
      <c r="I75" s="74">
        <v>20</v>
      </c>
      <c r="J75" s="164">
        <v>6.1</v>
      </c>
      <c r="K75" s="138">
        <f>J75*I75</f>
        <v>122</v>
      </c>
    </row>
    <row r="76" spans="1:11" ht="15.75" thickBot="1" x14ac:dyDescent="0.3">
      <c r="B76" s="20"/>
      <c r="C76" s="57"/>
      <c r="D76" s="3"/>
      <c r="E76" s="160"/>
      <c r="F76" s="147"/>
      <c r="G76" s="135"/>
      <c r="H76" s="64"/>
      <c r="I76" s="148">
        <v>22</v>
      </c>
      <c r="J76" s="149">
        <v>6.1</v>
      </c>
      <c r="K76" s="149">
        <f>SUM(K74:K75)</f>
        <v>134</v>
      </c>
    </row>
    <row r="77" spans="1:11" x14ac:dyDescent="0.25">
      <c r="B77" s="51">
        <v>42338</v>
      </c>
      <c r="C77" s="57"/>
      <c r="D77" s="3"/>
      <c r="E77" s="160"/>
      <c r="F77" s="147">
        <v>18</v>
      </c>
      <c r="G77" s="130">
        <v>6.1</v>
      </c>
      <c r="H77" s="134">
        <f>F77*G77</f>
        <v>109.8</v>
      </c>
      <c r="I77" s="154">
        <v>4</v>
      </c>
      <c r="J77" s="133">
        <v>6.1</v>
      </c>
      <c r="K77" s="64">
        <v>24.4</v>
      </c>
    </row>
    <row r="78" spans="1:11" x14ac:dyDescent="0.25">
      <c r="B78" s="51">
        <v>42339</v>
      </c>
      <c r="C78" s="57">
        <v>25</v>
      </c>
      <c r="D78" s="3">
        <v>6.05</v>
      </c>
      <c r="E78" s="3">
        <v>151.25</v>
      </c>
      <c r="F78" s="147"/>
      <c r="G78" s="135"/>
      <c r="H78" s="135"/>
      <c r="I78" s="74">
        <v>25</v>
      </c>
      <c r="J78" s="164">
        <v>6.05</v>
      </c>
      <c r="K78" s="163">
        <v>151.25</v>
      </c>
    </row>
    <row r="79" spans="1:11" ht="15.75" thickBot="1" x14ac:dyDescent="0.3">
      <c r="C79" s="57"/>
      <c r="D79" s="3"/>
      <c r="E79" s="3"/>
      <c r="F79" s="147"/>
      <c r="G79" s="135"/>
      <c r="H79" s="135"/>
      <c r="I79" s="155">
        <v>29</v>
      </c>
      <c r="J79" s="165">
        <v>6.06</v>
      </c>
      <c r="K79" s="149">
        <v>175.65</v>
      </c>
    </row>
    <row r="80" spans="1:11" x14ac:dyDescent="0.25">
      <c r="B80" s="51">
        <v>42352</v>
      </c>
      <c r="C80" s="57">
        <v>30</v>
      </c>
      <c r="D80" s="3">
        <v>6</v>
      </c>
      <c r="E80" s="3">
        <v>180</v>
      </c>
      <c r="F80" s="147"/>
      <c r="G80" s="135"/>
      <c r="H80" s="135"/>
      <c r="I80" s="115">
        <v>30</v>
      </c>
      <c r="J80" s="133">
        <v>6</v>
      </c>
      <c r="K80" s="144">
        <v>180</v>
      </c>
    </row>
    <row r="81" spans="2:11" ht="15.75" thickBot="1" x14ac:dyDescent="0.3">
      <c r="C81" s="57"/>
      <c r="D81" s="3"/>
      <c r="E81" s="3"/>
      <c r="F81" s="147"/>
      <c r="G81" s="135"/>
      <c r="H81" s="135"/>
      <c r="I81" s="114">
        <v>59</v>
      </c>
      <c r="J81" s="132">
        <v>6.03</v>
      </c>
      <c r="K81" s="143">
        <v>355.65</v>
      </c>
    </row>
    <row r="82" spans="2:11" x14ac:dyDescent="0.25">
      <c r="B82" s="51">
        <v>42353</v>
      </c>
      <c r="C82" s="57"/>
      <c r="D82" s="3"/>
      <c r="E82" s="3"/>
      <c r="F82" s="55">
        <v>22</v>
      </c>
      <c r="G82" s="163">
        <v>6.03</v>
      </c>
      <c r="H82" s="163">
        <v>132.66</v>
      </c>
      <c r="I82" s="156">
        <v>37</v>
      </c>
      <c r="J82" s="166">
        <v>6.03</v>
      </c>
      <c r="K82" s="150">
        <v>223.11</v>
      </c>
    </row>
    <row r="83" spans="2:11" x14ac:dyDescent="0.25">
      <c r="B83" s="51">
        <v>42362</v>
      </c>
      <c r="C83" s="57"/>
      <c r="D83" s="3"/>
      <c r="E83" s="3"/>
      <c r="F83" s="147">
        <v>24</v>
      </c>
      <c r="G83" s="135">
        <v>6.03</v>
      </c>
      <c r="H83" s="135">
        <v>144.72</v>
      </c>
      <c r="I83" s="154">
        <v>13</v>
      </c>
      <c r="J83" s="167">
        <v>6.03</v>
      </c>
      <c r="K83" s="151">
        <v>78.39</v>
      </c>
    </row>
    <row r="84" spans="2:11" x14ac:dyDescent="0.25">
      <c r="B84" s="51">
        <v>42364</v>
      </c>
      <c r="C84" s="57">
        <v>20</v>
      </c>
      <c r="D84" s="3">
        <v>6.08</v>
      </c>
      <c r="E84" s="3">
        <v>121.6</v>
      </c>
      <c r="F84" s="147"/>
      <c r="G84" s="135"/>
      <c r="H84" s="135"/>
      <c r="I84" s="74">
        <v>20</v>
      </c>
      <c r="J84" s="164">
        <v>6.08</v>
      </c>
      <c r="K84" s="152">
        <v>121.6</v>
      </c>
    </row>
    <row r="85" spans="2:11" ht="15.75" thickBot="1" x14ac:dyDescent="0.3">
      <c r="B85" s="40"/>
      <c r="C85" s="122"/>
      <c r="D85" s="161"/>
      <c r="E85" s="161"/>
      <c r="F85" s="116"/>
      <c r="G85" s="111"/>
      <c r="H85" s="111"/>
      <c r="I85" s="114">
        <v>33</v>
      </c>
      <c r="J85" s="132">
        <v>6.06</v>
      </c>
      <c r="K85" s="143">
        <v>199.99</v>
      </c>
    </row>
    <row r="86" spans="2:11" x14ac:dyDescent="0.25">
      <c r="C86" s="57">
        <v>102</v>
      </c>
      <c r="D86" s="135"/>
      <c r="E86" s="135">
        <v>634.85</v>
      </c>
      <c r="F86" s="147">
        <v>72</v>
      </c>
      <c r="G86" s="135"/>
      <c r="H86" s="135">
        <v>435.18</v>
      </c>
      <c r="I86" s="147">
        <v>33</v>
      </c>
      <c r="J86" s="135"/>
      <c r="K86" s="135">
        <v>199.99</v>
      </c>
    </row>
    <row r="87" spans="2:11" x14ac:dyDescent="0.25">
      <c r="C87" s="57"/>
    </row>
    <row r="88" spans="2:11" x14ac:dyDescent="0.25">
      <c r="C88" s="57"/>
    </row>
    <row r="89" spans="2:11" x14ac:dyDescent="0.25">
      <c r="C89" s="57"/>
    </row>
    <row r="90" spans="2:11" x14ac:dyDescent="0.25">
      <c r="C90" s="57"/>
    </row>
    <row r="91" spans="2:11" x14ac:dyDescent="0.25">
      <c r="C91" s="57"/>
    </row>
    <row r="92" spans="2:11" x14ac:dyDescent="0.25">
      <c r="C92" s="57"/>
    </row>
    <row r="93" spans="2:11" x14ac:dyDescent="0.25">
      <c r="C93" s="57"/>
    </row>
    <row r="94" spans="2:11" x14ac:dyDescent="0.25">
      <c r="C94" s="57"/>
    </row>
    <row r="95" spans="2:11" x14ac:dyDescent="0.25">
      <c r="C95" s="57"/>
    </row>
  </sheetData>
  <mergeCells count="3">
    <mergeCell ref="F71:H71"/>
    <mergeCell ref="F2:H2"/>
    <mergeCell ref="F33:H3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3" sqref="C23"/>
    </sheetView>
  </sheetViews>
  <sheetFormatPr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9"/>
  <sheetViews>
    <sheetView topLeftCell="A18" workbookViewId="0">
      <selection activeCell="D18" sqref="D1:D1048576"/>
    </sheetView>
  </sheetViews>
  <sheetFormatPr defaultRowHeight="15" x14ac:dyDescent="0.25"/>
  <cols>
    <col min="2" max="2" width="10.140625" bestFit="1" customWidth="1"/>
    <col min="3" max="3" width="46.140625" customWidth="1"/>
    <col min="4" max="5" width="12.85546875" bestFit="1" customWidth="1"/>
  </cols>
  <sheetData>
    <row r="1" spans="2:18" ht="15.75" customHeight="1" x14ac:dyDescent="0.25">
      <c r="B1" s="236" t="s">
        <v>0</v>
      </c>
      <c r="C1" s="236"/>
      <c r="D1" s="236"/>
      <c r="E1" s="236"/>
    </row>
    <row r="2" spans="2:18" ht="15.75" customHeight="1" x14ac:dyDescent="0.25">
      <c r="B2" s="236" t="s">
        <v>1</v>
      </c>
      <c r="C2" s="236"/>
      <c r="D2" s="236"/>
      <c r="E2" s="236"/>
    </row>
    <row r="3" spans="2:18" ht="15.75" x14ac:dyDescent="0.25">
      <c r="B3" s="237">
        <v>41821</v>
      </c>
      <c r="C3" s="236"/>
      <c r="D3" s="236"/>
      <c r="E3" s="236"/>
      <c r="G3" s="58" t="s">
        <v>77</v>
      </c>
    </row>
    <row r="4" spans="2:18" ht="15.75" x14ac:dyDescent="0.25">
      <c r="B4" s="47"/>
      <c r="C4" s="46"/>
      <c r="D4" s="46"/>
      <c r="E4" s="46"/>
      <c r="G4" s="69" t="s">
        <v>53</v>
      </c>
    </row>
    <row r="5" spans="2:18" ht="16.5" thickBot="1" x14ac:dyDescent="0.3">
      <c r="B5" s="22" t="s">
        <v>2</v>
      </c>
      <c r="C5" s="23" t="s">
        <v>3</v>
      </c>
      <c r="D5" s="23" t="s">
        <v>4</v>
      </c>
      <c r="E5" s="23" t="s">
        <v>5</v>
      </c>
      <c r="G5" s="69"/>
    </row>
    <row r="6" spans="2:18" ht="16.5" thickTop="1" x14ac:dyDescent="0.25">
      <c r="B6" s="24">
        <v>1</v>
      </c>
      <c r="C6" s="12" t="s">
        <v>20</v>
      </c>
      <c r="D6" s="5">
        <v>15000</v>
      </c>
      <c r="E6" s="5"/>
      <c r="G6" s="72">
        <v>42186</v>
      </c>
      <c r="H6" s="73" t="s">
        <v>64</v>
      </c>
      <c r="I6" s="73"/>
      <c r="J6" s="73"/>
      <c r="K6" s="73"/>
      <c r="L6" s="73"/>
      <c r="M6" s="73" t="s">
        <v>79</v>
      </c>
      <c r="N6" s="73"/>
      <c r="O6" s="73"/>
      <c r="P6" s="73"/>
      <c r="Q6" s="73"/>
    </row>
    <row r="7" spans="2:18" ht="15.75" x14ac:dyDescent="0.25">
      <c r="B7" s="97"/>
      <c r="C7" s="106" t="s">
        <v>23</v>
      </c>
      <c r="D7" s="71"/>
      <c r="E7" s="71">
        <v>15000</v>
      </c>
      <c r="G7" s="72">
        <v>42186</v>
      </c>
      <c r="H7" s="73" t="s">
        <v>65</v>
      </c>
      <c r="I7" s="73"/>
      <c r="J7" s="73"/>
      <c r="K7" s="73"/>
      <c r="L7" s="73"/>
      <c r="M7" s="73"/>
      <c r="N7" s="73"/>
      <c r="O7" s="73"/>
      <c r="P7" s="73"/>
      <c r="R7" s="73" t="s">
        <v>79</v>
      </c>
    </row>
    <row r="8" spans="2:18" ht="15.75" x14ac:dyDescent="0.25">
      <c r="B8" s="97"/>
      <c r="C8" s="24" t="s">
        <v>78</v>
      </c>
      <c r="D8" s="71"/>
      <c r="E8" s="71"/>
      <c r="G8" s="70">
        <v>42188</v>
      </c>
      <c r="H8" t="s">
        <v>66</v>
      </c>
    </row>
    <row r="9" spans="2:18" ht="15.75" x14ac:dyDescent="0.25">
      <c r="B9" s="97">
        <v>3</v>
      </c>
      <c r="C9" s="24" t="s">
        <v>20</v>
      </c>
      <c r="D9" s="71">
        <v>10000</v>
      </c>
      <c r="E9" s="71"/>
      <c r="G9" s="70">
        <v>42192</v>
      </c>
      <c r="H9" t="s">
        <v>211</v>
      </c>
    </row>
    <row r="10" spans="2:18" ht="15.75" x14ac:dyDescent="0.25">
      <c r="B10" s="97"/>
      <c r="C10" s="106" t="s">
        <v>21</v>
      </c>
      <c r="D10" s="71"/>
      <c r="E10" s="71">
        <v>10000</v>
      </c>
      <c r="G10" s="70">
        <v>42195</v>
      </c>
      <c r="H10" t="s">
        <v>67</v>
      </c>
    </row>
    <row r="11" spans="2:18" ht="15.75" x14ac:dyDescent="0.25">
      <c r="B11" s="97"/>
      <c r="C11" s="24" t="s">
        <v>212</v>
      </c>
      <c r="D11" s="71"/>
      <c r="E11" s="71"/>
      <c r="G11" s="70">
        <v>42196</v>
      </c>
      <c r="H11" t="s">
        <v>68</v>
      </c>
    </row>
    <row r="12" spans="2:18" ht="15.75" x14ac:dyDescent="0.25">
      <c r="B12" s="97">
        <v>10</v>
      </c>
      <c r="C12" s="24" t="s">
        <v>213</v>
      </c>
      <c r="D12" s="71">
        <v>375</v>
      </c>
      <c r="E12" s="71"/>
      <c r="G12" s="70">
        <v>42198</v>
      </c>
      <c r="H12" t="s">
        <v>69</v>
      </c>
    </row>
    <row r="13" spans="2:18" ht="15.75" x14ac:dyDescent="0.25">
      <c r="B13" s="97"/>
      <c r="C13" s="106" t="s">
        <v>20</v>
      </c>
      <c r="D13" s="71"/>
      <c r="E13" s="71">
        <v>375</v>
      </c>
      <c r="G13" s="70">
        <v>42198</v>
      </c>
      <c r="H13" t="s">
        <v>70</v>
      </c>
    </row>
    <row r="14" spans="2:18" ht="15.75" x14ac:dyDescent="0.25">
      <c r="B14" s="97"/>
      <c r="C14" s="24" t="s">
        <v>243</v>
      </c>
      <c r="D14" s="71"/>
      <c r="E14" s="71"/>
      <c r="G14" s="70">
        <v>42199</v>
      </c>
      <c r="H14" t="s">
        <v>71</v>
      </c>
    </row>
    <row r="15" spans="2:18" ht="15.75" x14ac:dyDescent="0.25">
      <c r="B15" s="97">
        <v>11</v>
      </c>
      <c r="C15" s="24" t="s">
        <v>226</v>
      </c>
      <c r="D15" s="71">
        <v>250</v>
      </c>
      <c r="E15" s="71"/>
      <c r="G15" s="70">
        <v>42199</v>
      </c>
      <c r="H15" t="s">
        <v>72</v>
      </c>
    </row>
    <row r="16" spans="2:18" ht="15.75" x14ac:dyDescent="0.25">
      <c r="B16" s="97"/>
      <c r="C16" s="106" t="s">
        <v>20</v>
      </c>
      <c r="D16" s="71"/>
      <c r="E16" s="71">
        <v>250</v>
      </c>
      <c r="G16" s="70">
        <v>42200</v>
      </c>
      <c r="H16" t="s">
        <v>73</v>
      </c>
    </row>
    <row r="17" spans="2:8" ht="15.75" x14ac:dyDescent="0.25">
      <c r="B17" s="97"/>
      <c r="C17" s="24" t="s">
        <v>269</v>
      </c>
      <c r="D17" s="71"/>
      <c r="E17" s="71"/>
      <c r="G17" s="70">
        <v>42200</v>
      </c>
      <c r="H17" t="s">
        <v>74</v>
      </c>
    </row>
    <row r="18" spans="2:8" ht="15.75" x14ac:dyDescent="0.25">
      <c r="B18" s="97">
        <v>13</v>
      </c>
      <c r="C18" s="24" t="s">
        <v>215</v>
      </c>
      <c r="D18" s="71">
        <v>5000</v>
      </c>
      <c r="E18" s="71"/>
      <c r="G18" s="70">
        <v>42201</v>
      </c>
      <c r="H18" t="s">
        <v>75</v>
      </c>
    </row>
    <row r="19" spans="2:8" ht="15.75" x14ac:dyDescent="0.25">
      <c r="B19" s="97"/>
      <c r="C19" s="106" t="s">
        <v>23</v>
      </c>
      <c r="D19" s="71"/>
      <c r="E19" s="71">
        <v>5000</v>
      </c>
      <c r="G19" s="70">
        <v>42216</v>
      </c>
      <c r="H19" t="s">
        <v>76</v>
      </c>
    </row>
    <row r="20" spans="2:8" ht="15.75" x14ac:dyDescent="0.25">
      <c r="B20" s="97"/>
      <c r="C20" s="24" t="s">
        <v>245</v>
      </c>
      <c r="D20" s="71"/>
      <c r="E20" s="71"/>
    </row>
    <row r="21" spans="2:8" ht="15.75" x14ac:dyDescent="0.25">
      <c r="B21" s="97">
        <v>13</v>
      </c>
      <c r="C21" s="24" t="s">
        <v>216</v>
      </c>
      <c r="D21" s="71">
        <v>200</v>
      </c>
      <c r="E21" s="71"/>
    </row>
    <row r="22" spans="2:8" ht="15.75" x14ac:dyDescent="0.25">
      <c r="B22" s="97"/>
      <c r="C22" s="106" t="s">
        <v>20</v>
      </c>
      <c r="D22" s="71"/>
      <c r="E22" s="71">
        <v>200</v>
      </c>
    </row>
    <row r="23" spans="2:8" ht="15.75" x14ac:dyDescent="0.25">
      <c r="B23" s="97"/>
      <c r="C23" s="24" t="s">
        <v>246</v>
      </c>
      <c r="D23" s="71"/>
      <c r="E23" s="71"/>
    </row>
    <row r="24" spans="2:8" ht="15.75" x14ac:dyDescent="0.25">
      <c r="B24" s="97">
        <v>14</v>
      </c>
      <c r="C24" s="24" t="s">
        <v>217</v>
      </c>
      <c r="D24" s="71">
        <v>1000</v>
      </c>
      <c r="E24" s="71"/>
    </row>
    <row r="25" spans="2:8" ht="15.75" x14ac:dyDescent="0.25">
      <c r="B25" s="97"/>
      <c r="C25" s="106" t="s">
        <v>20</v>
      </c>
      <c r="D25" s="71"/>
      <c r="E25" s="71">
        <v>1000</v>
      </c>
    </row>
    <row r="26" spans="2:8" ht="15.75" x14ac:dyDescent="0.25">
      <c r="B26" s="97"/>
      <c r="C26" s="24" t="s">
        <v>218</v>
      </c>
      <c r="D26" s="71"/>
      <c r="E26" s="71"/>
    </row>
    <row r="27" spans="2:8" ht="15.75" x14ac:dyDescent="0.25">
      <c r="B27" s="97">
        <v>14</v>
      </c>
      <c r="C27" s="24" t="s">
        <v>214</v>
      </c>
      <c r="D27" s="71">
        <v>300</v>
      </c>
      <c r="E27" s="71"/>
    </row>
    <row r="28" spans="2:8" ht="15.75" x14ac:dyDescent="0.25">
      <c r="B28" s="97"/>
      <c r="C28" s="106" t="s">
        <v>20</v>
      </c>
      <c r="D28" s="71"/>
      <c r="E28" s="71">
        <v>300</v>
      </c>
    </row>
    <row r="29" spans="2:8" ht="15.75" x14ac:dyDescent="0.25">
      <c r="B29" s="97"/>
      <c r="C29" s="24" t="s">
        <v>235</v>
      </c>
      <c r="D29" s="71"/>
      <c r="E29" s="71"/>
    </row>
    <row r="30" spans="2:8" ht="15.75" x14ac:dyDescent="0.25">
      <c r="B30" s="97">
        <v>15</v>
      </c>
      <c r="C30" s="24" t="s">
        <v>81</v>
      </c>
      <c r="D30" s="71">
        <v>1500</v>
      </c>
      <c r="E30" s="71"/>
    </row>
    <row r="31" spans="2:8" ht="15.75" x14ac:dyDescent="0.25">
      <c r="B31" s="97"/>
      <c r="C31" s="106" t="s">
        <v>20</v>
      </c>
      <c r="D31" s="71"/>
      <c r="E31" s="71">
        <v>1500</v>
      </c>
    </row>
    <row r="32" spans="2:8" ht="15.75" x14ac:dyDescent="0.25">
      <c r="B32" s="97"/>
      <c r="C32" s="24" t="s">
        <v>224</v>
      </c>
      <c r="D32" s="71"/>
      <c r="E32" s="71"/>
    </row>
    <row r="33" spans="2:5" ht="15.75" x14ac:dyDescent="0.25">
      <c r="B33" s="97">
        <v>15</v>
      </c>
      <c r="C33" s="24" t="s">
        <v>256</v>
      </c>
      <c r="D33" s="71">
        <v>1500</v>
      </c>
      <c r="E33" s="71"/>
    </row>
    <row r="34" spans="2:5" ht="15.75" x14ac:dyDescent="0.25">
      <c r="B34" s="97"/>
      <c r="C34" s="106" t="s">
        <v>20</v>
      </c>
      <c r="D34" s="71"/>
      <c r="E34" s="71">
        <v>1500</v>
      </c>
    </row>
    <row r="35" spans="2:5" ht="15.75" x14ac:dyDescent="0.25">
      <c r="B35" s="97"/>
      <c r="C35" s="24" t="s">
        <v>257</v>
      </c>
      <c r="D35" s="71"/>
      <c r="E35" s="71"/>
    </row>
    <row r="36" spans="2:5" ht="15.75" x14ac:dyDescent="0.25">
      <c r="B36" s="97">
        <v>30</v>
      </c>
      <c r="C36" s="24" t="s">
        <v>83</v>
      </c>
      <c r="D36" s="71">
        <v>45</v>
      </c>
      <c r="E36" s="71"/>
    </row>
    <row r="37" spans="2:5" ht="15.75" x14ac:dyDescent="0.25">
      <c r="B37" s="97"/>
      <c r="C37" s="106" t="s">
        <v>84</v>
      </c>
      <c r="D37" s="71"/>
      <c r="E37" s="71">
        <v>45</v>
      </c>
    </row>
    <row r="38" spans="2:5" ht="15.75" x14ac:dyDescent="0.25">
      <c r="B38" s="97"/>
      <c r="C38" s="24" t="s">
        <v>241</v>
      </c>
      <c r="D38" s="71"/>
      <c r="E38" s="71"/>
    </row>
    <row r="39" spans="2:5" ht="15.75" x14ac:dyDescent="0.25">
      <c r="B39" s="97">
        <v>31</v>
      </c>
      <c r="C39" s="24" t="s">
        <v>219</v>
      </c>
      <c r="D39" s="71">
        <v>1200</v>
      </c>
      <c r="E39" s="71"/>
    </row>
    <row r="40" spans="2:5" ht="15.75" x14ac:dyDescent="0.25">
      <c r="B40" s="97"/>
      <c r="C40" s="106" t="s">
        <v>20</v>
      </c>
      <c r="D40" s="71"/>
      <c r="E40" s="71">
        <v>1200</v>
      </c>
    </row>
    <row r="41" spans="2:5" ht="15.75" x14ac:dyDescent="0.25">
      <c r="B41" s="97"/>
      <c r="C41" s="24" t="s">
        <v>247</v>
      </c>
      <c r="D41" s="71"/>
      <c r="E41" s="71"/>
    </row>
    <row r="42" spans="2:5" ht="15.75" x14ac:dyDescent="0.25">
      <c r="B42" s="97">
        <v>31</v>
      </c>
      <c r="C42" s="24" t="s">
        <v>220</v>
      </c>
      <c r="D42" s="71">
        <v>120</v>
      </c>
      <c r="E42" s="71"/>
    </row>
    <row r="43" spans="2:5" ht="15.75" x14ac:dyDescent="0.25">
      <c r="B43" s="97"/>
      <c r="C43" s="106" t="s">
        <v>221</v>
      </c>
      <c r="D43" s="71"/>
      <c r="E43" s="71">
        <v>120</v>
      </c>
    </row>
    <row r="44" spans="2:5" ht="15.75" x14ac:dyDescent="0.25">
      <c r="B44" s="97"/>
      <c r="C44" s="24" t="s">
        <v>248</v>
      </c>
      <c r="D44" s="71"/>
      <c r="E44" s="71"/>
    </row>
    <row r="45" spans="2:5" ht="15.75" x14ac:dyDescent="0.25">
      <c r="B45" s="97">
        <v>31</v>
      </c>
      <c r="C45" s="24" t="s">
        <v>20</v>
      </c>
      <c r="D45" s="71">
        <v>5000</v>
      </c>
      <c r="E45" s="71"/>
    </row>
    <row r="46" spans="2:5" ht="15.75" x14ac:dyDescent="0.25">
      <c r="B46" s="97"/>
      <c r="C46" s="106" t="s">
        <v>280</v>
      </c>
      <c r="D46" s="71"/>
      <c r="E46" s="71">
        <v>5000</v>
      </c>
    </row>
    <row r="47" spans="2:5" ht="15.75" x14ac:dyDescent="0.25">
      <c r="B47" s="97"/>
      <c r="C47" s="24" t="s">
        <v>223</v>
      </c>
      <c r="D47" s="71"/>
      <c r="E47" s="71"/>
    </row>
    <row r="49" spans="3:3" x14ac:dyDescent="0.25">
      <c r="C49" s="107"/>
    </row>
  </sheetData>
  <mergeCells count="3">
    <mergeCell ref="B1:E1"/>
    <mergeCell ref="B2:E2"/>
    <mergeCell ref="B3: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opLeftCell="A4" workbookViewId="0">
      <selection activeCell="D37" sqref="D6:D37"/>
    </sheetView>
  </sheetViews>
  <sheetFormatPr defaultRowHeight="15" x14ac:dyDescent="0.25"/>
  <cols>
    <col min="2" max="2" width="9.28515625" bestFit="1" customWidth="1"/>
    <col min="3" max="3" width="46.140625" customWidth="1"/>
    <col min="4" max="4" width="14.28515625" bestFit="1" customWidth="1"/>
    <col min="5" max="5" width="12.85546875" bestFit="1" customWidth="1"/>
  </cols>
  <sheetData>
    <row r="1" spans="1:5" ht="15.75" customHeight="1" x14ac:dyDescent="0.25">
      <c r="B1" s="236" t="s">
        <v>0</v>
      </c>
      <c r="C1" s="236"/>
      <c r="D1" s="236"/>
      <c r="E1" s="236"/>
    </row>
    <row r="2" spans="1:5" ht="15.75" customHeight="1" x14ac:dyDescent="0.25">
      <c r="B2" s="236" t="s">
        <v>1</v>
      </c>
      <c r="C2" s="236"/>
      <c r="D2" s="236"/>
      <c r="E2" s="236"/>
    </row>
    <row r="3" spans="1:5" ht="15.75" x14ac:dyDescent="0.25">
      <c r="B3" s="237">
        <v>41852</v>
      </c>
      <c r="C3" s="236"/>
      <c r="D3" s="236"/>
      <c r="E3" s="236"/>
    </row>
    <row r="4" spans="1:5" ht="15.75" x14ac:dyDescent="0.25">
      <c r="B4" s="47"/>
      <c r="C4" s="46"/>
      <c r="D4" s="46"/>
      <c r="E4" s="46"/>
    </row>
    <row r="5" spans="1:5" ht="16.5" thickBot="1" x14ac:dyDescent="0.3">
      <c r="B5" s="22" t="s">
        <v>2</v>
      </c>
      <c r="C5" s="23" t="s">
        <v>3</v>
      </c>
      <c r="D5" s="23" t="s">
        <v>4</v>
      </c>
      <c r="E5" s="23" t="s">
        <v>5</v>
      </c>
    </row>
    <row r="6" spans="1:5" s="20" customFormat="1" ht="16.5" thickTop="1" x14ac:dyDescent="0.25">
      <c r="A6" s="20" t="s">
        <v>268</v>
      </c>
      <c r="B6" s="24">
        <v>5</v>
      </c>
      <c r="C6" s="24" t="s">
        <v>221</v>
      </c>
      <c r="D6" s="5">
        <v>120</v>
      </c>
      <c r="E6" s="78"/>
    </row>
    <row r="7" spans="1:5" s="20" customFormat="1" ht="15.75" x14ac:dyDescent="0.25">
      <c r="A7" s="20" t="s">
        <v>268</v>
      </c>
      <c r="B7" s="77"/>
      <c r="C7" s="106" t="s">
        <v>20</v>
      </c>
      <c r="D7" s="78"/>
      <c r="E7" s="5">
        <v>120</v>
      </c>
    </row>
    <row r="8" spans="1:5" s="20" customFormat="1" ht="15.75" x14ac:dyDescent="0.25">
      <c r="B8" s="77"/>
      <c r="C8" s="24" t="s">
        <v>278</v>
      </c>
      <c r="D8" s="78"/>
      <c r="E8" s="78"/>
    </row>
    <row r="9" spans="1:5" ht="15.75" x14ac:dyDescent="0.25">
      <c r="A9" t="s">
        <v>268</v>
      </c>
      <c r="B9" s="24">
        <v>8</v>
      </c>
      <c r="C9" s="24" t="s">
        <v>217</v>
      </c>
      <c r="D9" s="5">
        <v>8500</v>
      </c>
      <c r="E9" s="5"/>
    </row>
    <row r="10" spans="1:5" ht="15.75" x14ac:dyDescent="0.25">
      <c r="A10" t="s">
        <v>268</v>
      </c>
      <c r="B10" s="24"/>
      <c r="C10" s="106" t="s">
        <v>84</v>
      </c>
      <c r="D10" s="71"/>
      <c r="E10" s="71">
        <v>8500</v>
      </c>
    </row>
    <row r="11" spans="1:5" ht="15.75" x14ac:dyDescent="0.25">
      <c r="B11" s="24"/>
      <c r="C11" s="24" t="s">
        <v>249</v>
      </c>
      <c r="D11" s="71"/>
      <c r="E11" s="71"/>
    </row>
    <row r="12" spans="1:5" ht="15.75" x14ac:dyDescent="0.25">
      <c r="A12" t="s">
        <v>268</v>
      </c>
      <c r="B12" s="24">
        <v>10</v>
      </c>
      <c r="C12" s="24" t="s">
        <v>84</v>
      </c>
      <c r="D12" s="71">
        <v>45</v>
      </c>
      <c r="E12" s="71"/>
    </row>
    <row r="13" spans="1:5" ht="15.75" x14ac:dyDescent="0.25">
      <c r="A13" t="s">
        <v>268</v>
      </c>
      <c r="B13" s="24"/>
      <c r="C13" s="106" t="s">
        <v>20</v>
      </c>
      <c r="D13" s="71"/>
      <c r="E13" s="71">
        <v>45</v>
      </c>
    </row>
    <row r="14" spans="1:5" ht="15.75" x14ac:dyDescent="0.25">
      <c r="B14" s="24"/>
      <c r="C14" s="24" t="s">
        <v>244</v>
      </c>
      <c r="D14" s="71"/>
      <c r="E14" s="71"/>
    </row>
    <row r="15" spans="1:5" ht="15.75" x14ac:dyDescent="0.25">
      <c r="A15" t="s">
        <v>268</v>
      </c>
      <c r="B15" s="24">
        <v>15</v>
      </c>
      <c r="C15" s="24" t="s">
        <v>81</v>
      </c>
      <c r="D15" s="71">
        <v>1500</v>
      </c>
      <c r="E15" s="71"/>
    </row>
    <row r="16" spans="1:5" ht="15.75" x14ac:dyDescent="0.25">
      <c r="A16" t="s">
        <v>268</v>
      </c>
      <c r="B16" s="24"/>
      <c r="C16" s="106" t="s">
        <v>20</v>
      </c>
      <c r="D16" s="71"/>
      <c r="E16" s="71">
        <v>1500</v>
      </c>
    </row>
    <row r="17" spans="1:5" ht="15.75" x14ac:dyDescent="0.25">
      <c r="B17" s="24"/>
      <c r="C17" s="24" t="s">
        <v>224</v>
      </c>
      <c r="D17" s="71"/>
      <c r="E17" s="71"/>
    </row>
    <row r="18" spans="1:5" ht="15.75" x14ac:dyDescent="0.25">
      <c r="A18" t="s">
        <v>268</v>
      </c>
      <c r="B18" s="24">
        <v>15</v>
      </c>
      <c r="C18" s="24" t="s">
        <v>220</v>
      </c>
      <c r="D18" s="71">
        <v>480</v>
      </c>
      <c r="E18" s="71"/>
    </row>
    <row r="19" spans="1:5" ht="15.75" x14ac:dyDescent="0.25">
      <c r="A19" t="s">
        <v>268</v>
      </c>
      <c r="B19" s="24"/>
      <c r="C19" s="106" t="s">
        <v>221</v>
      </c>
      <c r="D19" s="71"/>
      <c r="E19" s="71">
        <v>480</v>
      </c>
    </row>
    <row r="20" spans="1:5" ht="15.75" x14ac:dyDescent="0.25">
      <c r="B20" s="24"/>
      <c r="C20" s="24" t="s">
        <v>225</v>
      </c>
      <c r="D20" s="71"/>
      <c r="E20" s="71"/>
    </row>
    <row r="21" spans="1:5" s="20" customFormat="1" ht="15.75" x14ac:dyDescent="0.25">
      <c r="A21" s="20" t="s">
        <v>268</v>
      </c>
      <c r="B21" s="24">
        <v>20</v>
      </c>
      <c r="C21" s="24" t="s">
        <v>221</v>
      </c>
      <c r="D21" s="71">
        <v>480</v>
      </c>
      <c r="E21" s="71"/>
    </row>
    <row r="22" spans="1:5" s="20" customFormat="1" ht="15.75" x14ac:dyDescent="0.25">
      <c r="A22" s="20" t="s">
        <v>268</v>
      </c>
      <c r="B22" s="24"/>
      <c r="C22" s="106" t="s">
        <v>20</v>
      </c>
      <c r="D22" s="71"/>
      <c r="E22" s="71">
        <v>480</v>
      </c>
    </row>
    <row r="23" spans="1:5" s="20" customFormat="1" ht="15.75" x14ac:dyDescent="0.25">
      <c r="B23" s="24"/>
      <c r="C23" s="24" t="s">
        <v>278</v>
      </c>
      <c r="D23" s="71"/>
      <c r="E23" s="71"/>
    </row>
    <row r="24" spans="1:5" ht="15.75" x14ac:dyDescent="0.25">
      <c r="A24" s="20" t="s">
        <v>268</v>
      </c>
      <c r="B24" s="24">
        <v>25</v>
      </c>
      <c r="C24" s="24" t="s">
        <v>214</v>
      </c>
      <c r="D24" s="71">
        <v>300</v>
      </c>
      <c r="E24" s="71"/>
    </row>
    <row r="25" spans="1:5" ht="15.75" x14ac:dyDescent="0.25">
      <c r="A25" t="s">
        <v>268</v>
      </c>
      <c r="B25" s="24"/>
      <c r="C25" s="106" t="s">
        <v>20</v>
      </c>
      <c r="D25" s="71"/>
      <c r="E25" s="71">
        <v>300</v>
      </c>
    </row>
    <row r="26" spans="1:5" ht="15.75" x14ac:dyDescent="0.25">
      <c r="B26" s="24"/>
      <c r="C26" s="24" t="s">
        <v>227</v>
      </c>
      <c r="D26" s="71"/>
      <c r="E26" s="71"/>
    </row>
    <row r="27" spans="1:5" ht="15.75" x14ac:dyDescent="0.25">
      <c r="A27" t="s">
        <v>268</v>
      </c>
      <c r="B27" s="24">
        <v>30</v>
      </c>
      <c r="C27" s="24" t="s">
        <v>83</v>
      </c>
      <c r="D27" s="71">
        <v>45</v>
      </c>
      <c r="E27" s="71"/>
    </row>
    <row r="28" spans="1:5" ht="15.75" x14ac:dyDescent="0.25">
      <c r="A28" t="s">
        <v>268</v>
      </c>
      <c r="B28" s="24"/>
      <c r="C28" s="106" t="s">
        <v>84</v>
      </c>
      <c r="D28" s="71"/>
      <c r="E28" s="71">
        <v>45</v>
      </c>
    </row>
    <row r="29" spans="1:5" ht="15.75" x14ac:dyDescent="0.25">
      <c r="B29" s="24"/>
      <c r="C29" s="24" t="s">
        <v>241</v>
      </c>
      <c r="D29" s="71"/>
      <c r="E29" s="71"/>
    </row>
    <row r="30" spans="1:5" s="20" customFormat="1" ht="15.75" x14ac:dyDescent="0.25">
      <c r="A30" t="s">
        <v>268</v>
      </c>
      <c r="B30" s="24">
        <v>30</v>
      </c>
      <c r="C30" s="24" t="s">
        <v>84</v>
      </c>
      <c r="D30" s="71">
        <v>8500</v>
      </c>
      <c r="E30" s="71"/>
    </row>
    <row r="31" spans="1:5" s="20" customFormat="1" ht="15.75" x14ac:dyDescent="0.25">
      <c r="A31" s="20" t="s">
        <v>268</v>
      </c>
      <c r="B31" s="24"/>
      <c r="C31" s="106" t="s">
        <v>20</v>
      </c>
      <c r="D31" s="71"/>
      <c r="E31" s="71">
        <v>8500</v>
      </c>
    </row>
    <row r="32" spans="1:5" ht="15.75" x14ac:dyDescent="0.25">
      <c r="A32" s="20"/>
      <c r="B32" s="24"/>
      <c r="C32" s="24" t="s">
        <v>250</v>
      </c>
      <c r="D32" s="71"/>
      <c r="E32" s="71"/>
    </row>
    <row r="33" spans="1:5" ht="15.75" x14ac:dyDescent="0.25">
      <c r="A33" t="s">
        <v>268</v>
      </c>
      <c r="B33" s="24">
        <v>31</v>
      </c>
      <c r="C33" s="24" t="s">
        <v>220</v>
      </c>
      <c r="D33" s="71">
        <v>420</v>
      </c>
      <c r="E33" s="71"/>
    </row>
    <row r="34" spans="1:5" ht="15.75" x14ac:dyDescent="0.25">
      <c r="A34" t="s">
        <v>268</v>
      </c>
      <c r="B34" s="24"/>
      <c r="C34" s="106" t="s">
        <v>221</v>
      </c>
      <c r="D34" s="71"/>
      <c r="E34" s="71">
        <v>420</v>
      </c>
    </row>
    <row r="35" spans="1:5" ht="15.75" x14ac:dyDescent="0.25">
      <c r="B35" s="24"/>
      <c r="C35" s="24" t="s">
        <v>225</v>
      </c>
      <c r="D35" s="71"/>
      <c r="E35" s="71"/>
    </row>
    <row r="36" spans="1:5" ht="15.75" x14ac:dyDescent="0.25">
      <c r="A36" t="s">
        <v>268</v>
      </c>
      <c r="B36" s="24">
        <v>31</v>
      </c>
      <c r="C36" s="24" t="s">
        <v>20</v>
      </c>
      <c r="D36" s="71">
        <v>20000</v>
      </c>
      <c r="E36" s="71"/>
    </row>
    <row r="37" spans="1:5" ht="15.75" x14ac:dyDescent="0.25">
      <c r="A37" t="s">
        <v>268</v>
      </c>
      <c r="B37" s="24"/>
      <c r="C37" s="104" t="s">
        <v>279</v>
      </c>
      <c r="D37" s="71"/>
      <c r="E37" s="71">
        <v>20000</v>
      </c>
    </row>
    <row r="38" spans="1:5" ht="15.75" x14ac:dyDescent="0.25">
      <c r="B38" s="24"/>
      <c r="C38" s="24" t="s">
        <v>237</v>
      </c>
      <c r="D38" s="71"/>
      <c r="E38" s="71"/>
    </row>
    <row r="39" spans="1:5" x14ac:dyDescent="0.25">
      <c r="B39" s="20"/>
      <c r="C39" s="20"/>
      <c r="D39" s="1"/>
      <c r="E39" s="20"/>
    </row>
    <row r="40" spans="1:5" x14ac:dyDescent="0.25">
      <c r="B40" s="20"/>
      <c r="C40" s="20"/>
      <c r="D40" s="20"/>
      <c r="E40" s="1"/>
    </row>
    <row r="51" spans="4:5" x14ac:dyDescent="0.25">
      <c r="D51" s="1"/>
      <c r="E51" s="1"/>
    </row>
    <row r="52" spans="4:5" x14ac:dyDescent="0.25">
      <c r="D52" s="1"/>
      <c r="E52" s="1"/>
    </row>
    <row r="55" spans="4:5" x14ac:dyDescent="0.25">
      <c r="D55" s="1"/>
      <c r="E55" s="1"/>
    </row>
    <row r="56" spans="4:5" x14ac:dyDescent="0.25">
      <c r="D56" s="1"/>
      <c r="E56" s="1"/>
    </row>
    <row r="64" spans="4:5" x14ac:dyDescent="0.25">
      <c r="D64" s="1"/>
      <c r="E64" s="1"/>
    </row>
    <row r="65" spans="4:5" x14ac:dyDescent="0.25">
      <c r="D65" s="1"/>
      <c r="E65" s="1"/>
    </row>
  </sheetData>
  <mergeCells count="3">
    <mergeCell ref="B1:E1"/>
    <mergeCell ref="B2:E2"/>
    <mergeCell ref="B3: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opLeftCell="A4" zoomScaleNormal="100" workbookViewId="0">
      <selection activeCell="D38" sqref="D6:D38"/>
    </sheetView>
  </sheetViews>
  <sheetFormatPr defaultRowHeight="15" x14ac:dyDescent="0.25"/>
  <cols>
    <col min="2" max="2" width="9.28515625" bestFit="1" customWidth="1"/>
    <col min="3" max="3" width="46.140625" customWidth="1"/>
    <col min="4" max="5" width="12.85546875" bestFit="1" customWidth="1"/>
  </cols>
  <sheetData>
    <row r="1" spans="1:5" ht="15.75" customHeight="1" x14ac:dyDescent="0.25">
      <c r="B1" s="236" t="s">
        <v>0</v>
      </c>
      <c r="C1" s="236"/>
      <c r="D1" s="236"/>
      <c r="E1" s="236"/>
    </row>
    <row r="2" spans="1:5" ht="15.75" customHeight="1" x14ac:dyDescent="0.25">
      <c r="B2" s="236" t="s">
        <v>1</v>
      </c>
      <c r="C2" s="236"/>
      <c r="D2" s="236"/>
      <c r="E2" s="236"/>
    </row>
    <row r="3" spans="1:5" ht="15.75" x14ac:dyDescent="0.25">
      <c r="B3" s="237">
        <v>41883</v>
      </c>
      <c r="C3" s="236"/>
      <c r="D3" s="236"/>
      <c r="E3" s="236"/>
    </row>
    <row r="4" spans="1:5" ht="15.75" x14ac:dyDescent="0.25">
      <c r="B4" s="47"/>
      <c r="C4" s="46"/>
      <c r="D4" s="46"/>
      <c r="E4" s="46"/>
    </row>
    <row r="5" spans="1:5" ht="16.5" thickBot="1" x14ac:dyDescent="0.3">
      <c r="B5" s="22" t="s">
        <v>2</v>
      </c>
      <c r="C5" s="23" t="s">
        <v>3</v>
      </c>
      <c r="D5" s="23" t="s">
        <v>4</v>
      </c>
      <c r="E5" s="23" t="s">
        <v>5</v>
      </c>
    </row>
    <row r="6" spans="1:5" s="20" customFormat="1" ht="16.5" thickTop="1" x14ac:dyDescent="0.25">
      <c r="A6" s="20" t="s">
        <v>268</v>
      </c>
      <c r="B6" s="24">
        <v>5</v>
      </c>
      <c r="C6" s="24" t="s">
        <v>221</v>
      </c>
      <c r="D6" s="71">
        <v>420</v>
      </c>
      <c r="E6" s="78"/>
    </row>
    <row r="7" spans="1:5" s="20" customFormat="1" ht="15.75" x14ac:dyDescent="0.25">
      <c r="A7" s="20" t="s">
        <v>268</v>
      </c>
      <c r="B7" s="77"/>
      <c r="C7" s="106" t="s">
        <v>20</v>
      </c>
      <c r="D7" s="78"/>
      <c r="E7" s="71">
        <v>420</v>
      </c>
    </row>
    <row r="8" spans="1:5" s="20" customFormat="1" ht="15.75" x14ac:dyDescent="0.25">
      <c r="B8" s="77"/>
      <c r="C8" s="24" t="s">
        <v>278</v>
      </c>
      <c r="D8" s="78"/>
      <c r="E8" s="78"/>
    </row>
    <row r="9" spans="1:5" ht="15.75" x14ac:dyDescent="0.25">
      <c r="A9" t="s">
        <v>268</v>
      </c>
      <c r="B9" s="24">
        <v>10</v>
      </c>
      <c r="C9" s="24" t="s">
        <v>84</v>
      </c>
      <c r="D9" s="71">
        <v>45</v>
      </c>
      <c r="E9" s="71"/>
    </row>
    <row r="10" spans="1:5" ht="15.75" x14ac:dyDescent="0.25">
      <c r="A10" t="s">
        <v>268</v>
      </c>
      <c r="B10" s="24"/>
      <c r="C10" s="106" t="s">
        <v>20</v>
      </c>
      <c r="D10" s="71"/>
      <c r="E10" s="71">
        <v>45</v>
      </c>
    </row>
    <row r="11" spans="1:5" ht="15.75" x14ac:dyDescent="0.25">
      <c r="B11" s="24"/>
      <c r="C11" s="24" t="s">
        <v>244</v>
      </c>
      <c r="D11" s="71"/>
      <c r="E11" s="71"/>
    </row>
    <row r="12" spans="1:5" ht="15.75" x14ac:dyDescent="0.25">
      <c r="A12" t="s">
        <v>268</v>
      </c>
      <c r="B12" s="24">
        <v>10</v>
      </c>
      <c r="C12" s="24" t="s">
        <v>80</v>
      </c>
      <c r="D12" s="71">
        <v>9000</v>
      </c>
      <c r="E12" s="71"/>
    </row>
    <row r="13" spans="1:5" ht="15.75" x14ac:dyDescent="0.25">
      <c r="A13" t="s">
        <v>268</v>
      </c>
      <c r="B13" s="24"/>
      <c r="C13" s="106" t="s">
        <v>84</v>
      </c>
      <c r="D13" s="71"/>
      <c r="E13" s="71">
        <v>9000</v>
      </c>
    </row>
    <row r="14" spans="1:5" s="20" customFormat="1" ht="15.75" x14ac:dyDescent="0.25">
      <c r="B14" s="24"/>
      <c r="C14" s="24" t="s">
        <v>239</v>
      </c>
      <c r="D14" s="71"/>
      <c r="E14" s="71"/>
    </row>
    <row r="15" spans="1:5" ht="15.75" x14ac:dyDescent="0.25">
      <c r="A15" t="s">
        <v>268</v>
      </c>
      <c r="B15" s="24">
        <v>15</v>
      </c>
      <c r="C15" s="24" t="s">
        <v>220</v>
      </c>
      <c r="D15" s="71">
        <v>456</v>
      </c>
      <c r="E15" s="71"/>
    </row>
    <row r="16" spans="1:5" ht="15.75" x14ac:dyDescent="0.25">
      <c r="A16" t="s">
        <v>268</v>
      </c>
      <c r="B16" s="24"/>
      <c r="C16" s="106" t="s">
        <v>221</v>
      </c>
      <c r="D16" s="71"/>
      <c r="E16" s="71">
        <v>456</v>
      </c>
    </row>
    <row r="17" spans="1:5" ht="15.75" x14ac:dyDescent="0.25">
      <c r="B17" s="24"/>
      <c r="C17" s="24" t="s">
        <v>228</v>
      </c>
      <c r="D17" s="71"/>
      <c r="E17" s="71"/>
    </row>
    <row r="18" spans="1:5" ht="15.75" x14ac:dyDescent="0.25">
      <c r="A18" t="s">
        <v>268</v>
      </c>
      <c r="B18" s="24">
        <v>15</v>
      </c>
      <c r="C18" s="24" t="s">
        <v>81</v>
      </c>
      <c r="D18" s="71">
        <v>1500</v>
      </c>
      <c r="E18" s="71"/>
    </row>
    <row r="19" spans="1:5" ht="15.75" x14ac:dyDescent="0.25">
      <c r="A19" t="s">
        <v>268</v>
      </c>
      <c r="B19" s="24"/>
      <c r="C19" s="106" t="s">
        <v>20</v>
      </c>
      <c r="D19" s="71"/>
      <c r="E19" s="71">
        <v>1500</v>
      </c>
    </row>
    <row r="20" spans="1:5" ht="15.75" x14ac:dyDescent="0.25">
      <c r="B20" s="24"/>
      <c r="C20" s="24" t="s">
        <v>224</v>
      </c>
      <c r="D20" s="71"/>
      <c r="E20" s="71"/>
    </row>
    <row r="21" spans="1:5" ht="15.75" x14ac:dyDescent="0.25">
      <c r="A21" t="s">
        <v>268</v>
      </c>
      <c r="B21" s="24">
        <v>19</v>
      </c>
      <c r="C21" s="24" t="s">
        <v>214</v>
      </c>
      <c r="D21" s="71">
        <v>325</v>
      </c>
      <c r="E21" s="71"/>
    </row>
    <row r="22" spans="1:5" ht="15.75" x14ac:dyDescent="0.25">
      <c r="A22" t="s">
        <v>268</v>
      </c>
      <c r="B22" s="24"/>
      <c r="C22" s="106" t="s">
        <v>20</v>
      </c>
      <c r="D22" s="71"/>
      <c r="E22" s="71">
        <v>325</v>
      </c>
    </row>
    <row r="23" spans="1:5" ht="15.75" x14ac:dyDescent="0.25">
      <c r="B23" s="24"/>
      <c r="C23" s="24" t="s">
        <v>235</v>
      </c>
      <c r="D23" s="71"/>
      <c r="E23" s="71"/>
    </row>
    <row r="24" spans="1:5" s="20" customFormat="1" ht="15.75" x14ac:dyDescent="0.25">
      <c r="A24" s="20" t="s">
        <v>268</v>
      </c>
      <c r="B24" s="24">
        <v>20</v>
      </c>
      <c r="C24" s="24" t="s">
        <v>221</v>
      </c>
      <c r="D24" s="71">
        <v>456</v>
      </c>
      <c r="E24" s="71"/>
    </row>
    <row r="25" spans="1:5" s="20" customFormat="1" ht="15.75" x14ac:dyDescent="0.25">
      <c r="A25" s="20" t="s">
        <v>268</v>
      </c>
      <c r="B25" s="24"/>
      <c r="C25" s="106" t="s">
        <v>20</v>
      </c>
      <c r="D25" s="71"/>
      <c r="E25" s="71">
        <v>456</v>
      </c>
    </row>
    <row r="26" spans="1:5" s="20" customFormat="1" ht="15.75" x14ac:dyDescent="0.25">
      <c r="B26" s="24"/>
      <c r="C26" s="24" t="s">
        <v>278</v>
      </c>
      <c r="D26" s="71"/>
      <c r="E26" s="71"/>
    </row>
    <row r="27" spans="1:5" ht="15.75" x14ac:dyDescent="0.25">
      <c r="A27" t="s">
        <v>268</v>
      </c>
      <c r="B27" s="24">
        <v>30</v>
      </c>
      <c r="C27" s="24" t="s">
        <v>220</v>
      </c>
      <c r="D27" s="71">
        <v>480</v>
      </c>
      <c r="E27" s="71"/>
    </row>
    <row r="28" spans="1:5" ht="15.75" x14ac:dyDescent="0.25">
      <c r="A28" t="s">
        <v>268</v>
      </c>
      <c r="B28" s="24"/>
      <c r="C28" s="106" t="s">
        <v>221</v>
      </c>
      <c r="D28" s="71"/>
      <c r="E28" s="71">
        <v>480</v>
      </c>
    </row>
    <row r="29" spans="1:5" ht="15.75" x14ac:dyDescent="0.25">
      <c r="B29" s="24"/>
      <c r="C29" s="24" t="s">
        <v>228</v>
      </c>
      <c r="D29" s="71"/>
      <c r="E29" s="71"/>
    </row>
    <row r="30" spans="1:5" ht="15.75" x14ac:dyDescent="0.25">
      <c r="A30" t="s">
        <v>268</v>
      </c>
      <c r="B30" s="24">
        <v>30</v>
      </c>
      <c r="C30" s="24" t="s">
        <v>37</v>
      </c>
      <c r="D30" s="71">
        <v>2000</v>
      </c>
      <c r="E30" s="71"/>
    </row>
    <row r="31" spans="1:5" ht="15.75" x14ac:dyDescent="0.25">
      <c r="A31" t="s">
        <v>268</v>
      </c>
      <c r="B31" s="24"/>
      <c r="C31" s="104" t="s">
        <v>82</v>
      </c>
      <c r="D31" s="71"/>
      <c r="E31" s="71">
        <v>2000</v>
      </c>
    </row>
    <row r="32" spans="1:5" s="20" customFormat="1" ht="15.75" x14ac:dyDescent="0.25">
      <c r="B32" s="24"/>
      <c r="C32" s="24" t="s">
        <v>233</v>
      </c>
      <c r="D32" s="71"/>
      <c r="E32" s="71"/>
    </row>
    <row r="33" spans="1:5" ht="15.75" x14ac:dyDescent="0.25">
      <c r="A33" t="s">
        <v>268</v>
      </c>
      <c r="B33" s="24">
        <v>30</v>
      </c>
      <c r="C33" s="24" t="s">
        <v>83</v>
      </c>
      <c r="D33" s="71">
        <v>45</v>
      </c>
      <c r="E33" s="71"/>
    </row>
    <row r="34" spans="1:5" ht="15.75" x14ac:dyDescent="0.25">
      <c r="A34" t="s">
        <v>268</v>
      </c>
      <c r="B34" s="24"/>
      <c r="C34" s="106" t="s">
        <v>229</v>
      </c>
      <c r="D34" s="71"/>
      <c r="E34" s="71">
        <v>45</v>
      </c>
    </row>
    <row r="35" spans="1:5" ht="15.75" x14ac:dyDescent="0.25">
      <c r="B35" s="24"/>
      <c r="C35" s="24" t="s">
        <v>240</v>
      </c>
      <c r="D35" s="71"/>
      <c r="E35" s="71"/>
    </row>
    <row r="36" spans="1:5" ht="15.75" x14ac:dyDescent="0.25">
      <c r="A36" t="s">
        <v>268</v>
      </c>
      <c r="B36" s="24">
        <v>30</v>
      </c>
      <c r="C36" s="24" t="s">
        <v>20</v>
      </c>
      <c r="D36" s="71">
        <v>22500</v>
      </c>
      <c r="E36" s="71"/>
    </row>
    <row r="37" spans="1:5" ht="15.75" x14ac:dyDescent="0.25">
      <c r="A37" t="s">
        <v>268</v>
      </c>
      <c r="B37" s="24"/>
      <c r="C37" s="106" t="s">
        <v>299</v>
      </c>
      <c r="D37" s="71"/>
      <c r="E37" s="71">
        <v>22500</v>
      </c>
    </row>
    <row r="38" spans="1:5" ht="15.75" x14ac:dyDescent="0.25">
      <c r="B38" s="24"/>
      <c r="C38" s="24" t="s">
        <v>237</v>
      </c>
      <c r="D38" s="71"/>
      <c r="E38" s="71"/>
    </row>
  </sheetData>
  <mergeCells count="3">
    <mergeCell ref="B1:E1"/>
    <mergeCell ref="B2:E2"/>
    <mergeCell ref="B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opLeftCell="A4" workbookViewId="0">
      <selection activeCell="D41" sqref="D6:D41"/>
    </sheetView>
  </sheetViews>
  <sheetFormatPr defaultRowHeight="15" x14ac:dyDescent="0.25"/>
  <cols>
    <col min="2" max="2" width="9.28515625" bestFit="1" customWidth="1"/>
    <col min="3" max="3" width="46.140625" customWidth="1"/>
    <col min="4" max="5" width="12.85546875" bestFit="1" customWidth="1"/>
  </cols>
  <sheetData>
    <row r="1" spans="1:5" ht="15.75" customHeight="1" x14ac:dyDescent="0.25">
      <c r="B1" s="236" t="s">
        <v>0</v>
      </c>
      <c r="C1" s="236"/>
      <c r="D1" s="236"/>
      <c r="E1" s="236"/>
    </row>
    <row r="2" spans="1:5" ht="15.75" customHeight="1" x14ac:dyDescent="0.25">
      <c r="B2" s="236" t="s">
        <v>1</v>
      </c>
      <c r="C2" s="236"/>
      <c r="D2" s="236"/>
      <c r="E2" s="236"/>
    </row>
    <row r="3" spans="1:5" ht="15.75" x14ac:dyDescent="0.25">
      <c r="B3" s="237">
        <v>41913</v>
      </c>
      <c r="C3" s="236"/>
      <c r="D3" s="236"/>
      <c r="E3" s="236"/>
    </row>
    <row r="4" spans="1:5" ht="15.75" x14ac:dyDescent="0.25">
      <c r="B4" s="6"/>
      <c r="C4" s="7"/>
      <c r="D4" s="7"/>
      <c r="E4" s="7"/>
    </row>
    <row r="5" spans="1:5" ht="16.5" thickBot="1" x14ac:dyDescent="0.3">
      <c r="B5" s="22" t="s">
        <v>2</v>
      </c>
      <c r="C5" s="23" t="s">
        <v>3</v>
      </c>
      <c r="D5" s="23" t="s">
        <v>4</v>
      </c>
      <c r="E5" s="23" t="s">
        <v>5</v>
      </c>
    </row>
    <row r="6" spans="1:5" ht="16.5" thickTop="1" x14ac:dyDescent="0.25">
      <c r="A6" t="s">
        <v>268</v>
      </c>
      <c r="B6" s="4">
        <v>1</v>
      </c>
      <c r="C6" s="4" t="s">
        <v>231</v>
      </c>
      <c r="D6" s="8">
        <v>9000</v>
      </c>
      <c r="E6" s="8"/>
    </row>
    <row r="7" spans="1:5" ht="15.75" x14ac:dyDescent="0.25">
      <c r="A7" t="s">
        <v>268</v>
      </c>
      <c r="B7" s="24"/>
      <c r="C7" s="106" t="s">
        <v>20</v>
      </c>
      <c r="D7" s="25"/>
      <c r="E7" s="25">
        <v>9000</v>
      </c>
    </row>
    <row r="8" spans="1:5" ht="15.75" x14ac:dyDescent="0.25">
      <c r="B8" s="24"/>
      <c r="C8" s="24" t="s">
        <v>251</v>
      </c>
      <c r="D8" s="25"/>
      <c r="E8" s="25"/>
    </row>
    <row r="9" spans="1:5" s="20" customFormat="1" ht="15.75" x14ac:dyDescent="0.25">
      <c r="A9" s="20" t="s">
        <v>268</v>
      </c>
      <c r="B9" s="24">
        <v>5</v>
      </c>
      <c r="C9" s="24" t="s">
        <v>277</v>
      </c>
      <c r="D9" s="25">
        <v>480</v>
      </c>
      <c r="E9" s="25"/>
    </row>
    <row r="10" spans="1:5" s="20" customFormat="1" ht="15.75" x14ac:dyDescent="0.25">
      <c r="A10" s="20" t="s">
        <v>268</v>
      </c>
      <c r="B10" s="24"/>
      <c r="C10" s="106" t="s">
        <v>20</v>
      </c>
      <c r="D10" s="25"/>
      <c r="E10" s="25">
        <v>480</v>
      </c>
    </row>
    <row r="11" spans="1:5" s="20" customFormat="1" ht="15.75" x14ac:dyDescent="0.25">
      <c r="B11" s="24"/>
      <c r="C11" s="24" t="s">
        <v>278</v>
      </c>
      <c r="D11" s="25"/>
      <c r="E11" s="25"/>
    </row>
    <row r="12" spans="1:5" ht="15.75" x14ac:dyDescent="0.25">
      <c r="A12" t="s">
        <v>268</v>
      </c>
      <c r="B12" s="24">
        <v>10</v>
      </c>
      <c r="C12" s="24" t="s">
        <v>84</v>
      </c>
      <c r="D12" s="25">
        <v>45</v>
      </c>
      <c r="E12" s="25"/>
    </row>
    <row r="13" spans="1:5" ht="15.75" x14ac:dyDescent="0.25">
      <c r="A13" t="s">
        <v>268</v>
      </c>
      <c r="B13" s="24"/>
      <c r="C13" s="106" t="s">
        <v>20</v>
      </c>
      <c r="D13" s="25"/>
      <c r="E13" s="25">
        <v>45</v>
      </c>
    </row>
    <row r="14" spans="1:5" ht="15.75" x14ac:dyDescent="0.25">
      <c r="B14" s="24"/>
      <c r="C14" s="24" t="s">
        <v>252</v>
      </c>
      <c r="D14" s="25"/>
      <c r="E14" s="25"/>
    </row>
    <row r="15" spans="1:5" ht="15.75" x14ac:dyDescent="0.25">
      <c r="A15" t="s">
        <v>268</v>
      </c>
      <c r="B15" s="24">
        <v>12</v>
      </c>
      <c r="C15" s="24" t="s">
        <v>80</v>
      </c>
      <c r="D15" s="25">
        <v>10000</v>
      </c>
      <c r="E15" s="25"/>
    </row>
    <row r="16" spans="1:5" ht="15.75" x14ac:dyDescent="0.25">
      <c r="A16" t="s">
        <v>268</v>
      </c>
      <c r="B16" s="24"/>
      <c r="C16" s="106" t="s">
        <v>84</v>
      </c>
      <c r="D16" s="25"/>
      <c r="E16" s="25">
        <v>10000</v>
      </c>
    </row>
    <row r="17" spans="1:5" ht="15.75" x14ac:dyDescent="0.25">
      <c r="B17" s="24"/>
      <c r="C17" s="24" t="s">
        <v>239</v>
      </c>
      <c r="D17" s="25"/>
      <c r="E17" s="25"/>
    </row>
    <row r="18" spans="1:5" ht="15.75" x14ac:dyDescent="0.25">
      <c r="A18" t="s">
        <v>268</v>
      </c>
      <c r="B18" s="24">
        <v>14</v>
      </c>
      <c r="C18" s="24" t="s">
        <v>214</v>
      </c>
      <c r="D18" s="25">
        <v>310</v>
      </c>
      <c r="E18" s="25"/>
    </row>
    <row r="19" spans="1:5" ht="15.75" x14ac:dyDescent="0.25">
      <c r="A19" t="s">
        <v>268</v>
      </c>
      <c r="B19" s="24"/>
      <c r="C19" s="104" t="s">
        <v>82</v>
      </c>
      <c r="D19" s="25"/>
      <c r="E19" s="25">
        <v>310</v>
      </c>
    </row>
    <row r="20" spans="1:5" ht="15.75" x14ac:dyDescent="0.25">
      <c r="B20" s="24"/>
      <c r="C20" s="24" t="s">
        <v>235</v>
      </c>
      <c r="D20" s="25"/>
      <c r="E20" s="25"/>
    </row>
    <row r="21" spans="1:5" ht="15.75" x14ac:dyDescent="0.25">
      <c r="A21" t="s">
        <v>268</v>
      </c>
      <c r="B21" s="24">
        <v>15</v>
      </c>
      <c r="C21" s="24" t="s">
        <v>220</v>
      </c>
      <c r="D21" s="25">
        <v>444</v>
      </c>
      <c r="E21" s="25"/>
    </row>
    <row r="22" spans="1:5" ht="15.75" x14ac:dyDescent="0.25">
      <c r="A22" t="s">
        <v>268</v>
      </c>
      <c r="B22" s="24"/>
      <c r="C22" s="106" t="s">
        <v>221</v>
      </c>
      <c r="D22" s="25"/>
      <c r="E22" s="25">
        <v>444</v>
      </c>
    </row>
    <row r="23" spans="1:5" ht="15.75" x14ac:dyDescent="0.25">
      <c r="B23" s="24"/>
      <c r="C23" s="24" t="s">
        <v>228</v>
      </c>
      <c r="D23" s="25"/>
      <c r="E23" s="25"/>
    </row>
    <row r="24" spans="1:5" s="20" customFormat="1" ht="15.75" x14ac:dyDescent="0.25">
      <c r="A24" s="20" t="s">
        <v>268</v>
      </c>
      <c r="B24" s="24">
        <v>15</v>
      </c>
      <c r="C24" s="24" t="s">
        <v>81</v>
      </c>
      <c r="D24" s="71">
        <v>1500</v>
      </c>
      <c r="E24" s="71"/>
    </row>
    <row r="25" spans="1:5" s="20" customFormat="1" ht="15.75" x14ac:dyDescent="0.25">
      <c r="A25" s="20" t="s">
        <v>268</v>
      </c>
      <c r="B25" s="24"/>
      <c r="C25" s="106" t="s">
        <v>20</v>
      </c>
      <c r="D25" s="71"/>
      <c r="E25" s="71">
        <v>1500</v>
      </c>
    </row>
    <row r="26" spans="1:5" s="20" customFormat="1" ht="15.75" x14ac:dyDescent="0.25">
      <c r="B26" s="24"/>
      <c r="C26" s="24" t="s">
        <v>224</v>
      </c>
      <c r="D26" s="71"/>
      <c r="E26" s="71"/>
    </row>
    <row r="27" spans="1:5" s="20" customFormat="1" ht="15.75" x14ac:dyDescent="0.25">
      <c r="A27" s="20" t="s">
        <v>268</v>
      </c>
      <c r="B27" s="24">
        <v>20</v>
      </c>
      <c r="C27" s="24" t="s">
        <v>221</v>
      </c>
      <c r="D27" s="71">
        <v>444</v>
      </c>
      <c r="E27" s="71"/>
    </row>
    <row r="28" spans="1:5" s="20" customFormat="1" ht="15.75" x14ac:dyDescent="0.25">
      <c r="A28" s="20" t="s">
        <v>268</v>
      </c>
      <c r="B28" s="24"/>
      <c r="C28" s="106" t="s">
        <v>20</v>
      </c>
      <c r="D28" s="71"/>
      <c r="E28" s="71">
        <v>444</v>
      </c>
    </row>
    <row r="29" spans="1:5" s="20" customFormat="1" ht="15.75" x14ac:dyDescent="0.25">
      <c r="B29" s="24"/>
      <c r="C29" s="24" t="s">
        <v>278</v>
      </c>
      <c r="D29" s="71"/>
      <c r="E29" s="71"/>
    </row>
    <row r="30" spans="1:5" ht="15.75" x14ac:dyDescent="0.25">
      <c r="A30" t="s">
        <v>268</v>
      </c>
      <c r="B30" s="24">
        <v>30</v>
      </c>
      <c r="C30" s="24" t="s">
        <v>83</v>
      </c>
      <c r="D30" s="25">
        <v>45</v>
      </c>
      <c r="E30" s="25"/>
    </row>
    <row r="31" spans="1:5" ht="15.75" x14ac:dyDescent="0.25">
      <c r="A31" t="s">
        <v>268</v>
      </c>
      <c r="B31" s="24"/>
      <c r="C31" s="106" t="s">
        <v>84</v>
      </c>
      <c r="D31" s="25"/>
      <c r="E31" s="25">
        <v>45</v>
      </c>
    </row>
    <row r="32" spans="1:5" ht="15.75" x14ac:dyDescent="0.25">
      <c r="B32" s="24"/>
      <c r="C32" s="24" t="s">
        <v>240</v>
      </c>
      <c r="D32" s="25"/>
      <c r="E32" s="25"/>
    </row>
    <row r="33" spans="1:5" ht="15.75" x14ac:dyDescent="0.25">
      <c r="A33" t="s">
        <v>268</v>
      </c>
      <c r="B33" s="24">
        <v>30</v>
      </c>
      <c r="C33" s="24" t="s">
        <v>232</v>
      </c>
      <c r="D33" s="25">
        <v>2500</v>
      </c>
      <c r="E33" s="25"/>
    </row>
    <row r="34" spans="1:5" ht="15.75" x14ac:dyDescent="0.25">
      <c r="A34" t="s">
        <v>268</v>
      </c>
      <c r="B34" s="24"/>
      <c r="C34" s="106" t="s">
        <v>20</v>
      </c>
      <c r="D34" s="25"/>
      <c r="E34" s="25">
        <v>2500</v>
      </c>
    </row>
    <row r="35" spans="1:5" ht="15.75" x14ac:dyDescent="0.25">
      <c r="B35" s="24"/>
      <c r="C35" s="24" t="s">
        <v>233</v>
      </c>
      <c r="D35" s="25"/>
      <c r="E35" s="25"/>
    </row>
    <row r="36" spans="1:5" ht="15.75" x14ac:dyDescent="0.25">
      <c r="A36" t="s">
        <v>268</v>
      </c>
      <c r="B36" s="24">
        <v>31</v>
      </c>
      <c r="C36" s="24" t="s">
        <v>220</v>
      </c>
      <c r="D36" s="25">
        <v>480</v>
      </c>
      <c r="E36" s="25"/>
    </row>
    <row r="37" spans="1:5" ht="15.75" x14ac:dyDescent="0.25">
      <c r="A37" t="s">
        <v>268</v>
      </c>
      <c r="B37" s="24"/>
      <c r="C37" s="106" t="s">
        <v>221</v>
      </c>
      <c r="D37" s="25"/>
      <c r="E37" s="25">
        <v>480</v>
      </c>
    </row>
    <row r="38" spans="1:5" ht="15.75" x14ac:dyDescent="0.25">
      <c r="B38" s="24"/>
      <c r="C38" s="24" t="s">
        <v>228</v>
      </c>
      <c r="D38" s="25"/>
      <c r="E38" s="25"/>
    </row>
    <row r="39" spans="1:5" ht="15.75" x14ac:dyDescent="0.25">
      <c r="A39" t="s">
        <v>268</v>
      </c>
      <c r="B39" s="24">
        <v>31</v>
      </c>
      <c r="C39" s="24" t="s">
        <v>234</v>
      </c>
      <c r="D39" s="25">
        <v>27000</v>
      </c>
      <c r="E39" s="25"/>
    </row>
    <row r="40" spans="1:5" ht="15.75" x14ac:dyDescent="0.25">
      <c r="A40" t="s">
        <v>268</v>
      </c>
      <c r="B40" s="24"/>
      <c r="C40" s="106" t="s">
        <v>222</v>
      </c>
      <c r="D40" s="25"/>
      <c r="E40" s="25">
        <v>27000</v>
      </c>
    </row>
    <row r="41" spans="1:5" ht="15.75" x14ac:dyDescent="0.25">
      <c r="B41" s="24"/>
      <c r="C41" s="24" t="s">
        <v>230</v>
      </c>
      <c r="D41" s="25"/>
      <c r="E41" s="25"/>
    </row>
  </sheetData>
  <mergeCells count="3">
    <mergeCell ref="B1:E1"/>
    <mergeCell ref="B2:E2"/>
    <mergeCell ref="B3: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0"/>
  <sheetViews>
    <sheetView topLeftCell="A31" workbookViewId="0">
      <selection activeCell="D60" sqref="D7:D60"/>
    </sheetView>
  </sheetViews>
  <sheetFormatPr defaultRowHeight="15" x14ac:dyDescent="0.25"/>
  <cols>
    <col min="2" max="2" width="9.28515625" bestFit="1" customWidth="1"/>
    <col min="3" max="3" width="46.140625" customWidth="1"/>
    <col min="4" max="5" width="12.85546875" bestFit="1" customWidth="1"/>
    <col min="6" max="6" width="12.140625" customWidth="1"/>
    <col min="7" max="7" width="11.28515625" customWidth="1"/>
    <col min="8" max="8" width="12.7109375" customWidth="1"/>
    <col min="9" max="9" width="11" customWidth="1"/>
  </cols>
  <sheetData>
    <row r="2" spans="1:5" ht="15.75" customHeight="1" x14ac:dyDescent="0.25">
      <c r="B2" s="236" t="s">
        <v>0</v>
      </c>
      <c r="C2" s="236"/>
      <c r="D2" s="236"/>
      <c r="E2" s="236"/>
    </row>
    <row r="3" spans="1:5" ht="15.75" customHeight="1" x14ac:dyDescent="0.25">
      <c r="B3" s="236" t="s">
        <v>1</v>
      </c>
      <c r="C3" s="236"/>
      <c r="D3" s="236"/>
      <c r="E3" s="236"/>
    </row>
    <row r="4" spans="1:5" ht="15" customHeight="1" x14ac:dyDescent="0.25">
      <c r="B4" s="237">
        <v>41944</v>
      </c>
      <c r="C4" s="236"/>
      <c r="D4" s="236"/>
      <c r="E4" s="236"/>
    </row>
    <row r="5" spans="1:5" ht="15" customHeight="1" x14ac:dyDescent="0.25">
      <c r="B5" s="47"/>
      <c r="C5" s="46"/>
      <c r="D5" s="46"/>
      <c r="E5" s="46"/>
    </row>
    <row r="6" spans="1:5" ht="15" customHeight="1" thickBot="1" x14ac:dyDescent="0.3">
      <c r="B6" s="22" t="s">
        <v>2</v>
      </c>
      <c r="C6" s="23" t="s">
        <v>3</v>
      </c>
      <c r="D6" s="23" t="s">
        <v>4</v>
      </c>
      <c r="E6" s="23" t="s">
        <v>5</v>
      </c>
    </row>
    <row r="7" spans="1:5" ht="16.5" thickTop="1" x14ac:dyDescent="0.25">
      <c r="A7" t="s">
        <v>270</v>
      </c>
      <c r="B7" s="24">
        <v>1</v>
      </c>
      <c r="C7" s="24" t="s">
        <v>84</v>
      </c>
      <c r="D7" s="98">
        <v>10000</v>
      </c>
      <c r="E7" s="98"/>
    </row>
    <row r="8" spans="1:5" ht="15.75" x14ac:dyDescent="0.25">
      <c r="A8" t="s">
        <v>268</v>
      </c>
      <c r="B8" s="24"/>
      <c r="C8" s="106" t="s">
        <v>20</v>
      </c>
      <c r="D8" s="99"/>
      <c r="E8" s="99">
        <v>10000</v>
      </c>
    </row>
    <row r="9" spans="1:5" ht="15.75" x14ac:dyDescent="0.25">
      <c r="B9" s="24"/>
      <c r="C9" s="24" t="s">
        <v>251</v>
      </c>
      <c r="D9" s="99"/>
      <c r="E9" s="99"/>
    </row>
    <row r="10" spans="1:5" s="20" customFormat="1" ht="15.75" x14ac:dyDescent="0.25">
      <c r="A10" s="20" t="s">
        <v>268</v>
      </c>
      <c r="B10" s="24">
        <v>5</v>
      </c>
      <c r="C10" s="24" t="s">
        <v>221</v>
      </c>
      <c r="D10" s="99">
        <v>480</v>
      </c>
      <c r="E10" s="99"/>
    </row>
    <row r="11" spans="1:5" s="20" customFormat="1" ht="15.75" x14ac:dyDescent="0.25">
      <c r="A11" s="20" t="s">
        <v>268</v>
      </c>
      <c r="B11" s="24"/>
      <c r="C11" s="106" t="s">
        <v>20</v>
      </c>
      <c r="D11" s="99"/>
      <c r="E11" s="99">
        <v>480</v>
      </c>
    </row>
    <row r="12" spans="1:5" s="20" customFormat="1" ht="15.75" x14ac:dyDescent="0.25">
      <c r="B12" s="24"/>
      <c r="C12" s="24" t="s">
        <v>278</v>
      </c>
      <c r="D12" s="99"/>
      <c r="E12" s="99"/>
    </row>
    <row r="13" spans="1:5" s="20" customFormat="1" ht="15.75" x14ac:dyDescent="0.25">
      <c r="A13" s="20" t="s">
        <v>268</v>
      </c>
      <c r="B13" s="24">
        <v>7</v>
      </c>
      <c r="C13" s="24" t="s">
        <v>281</v>
      </c>
      <c r="D13" s="99">
        <v>60</v>
      </c>
      <c r="E13" s="99"/>
    </row>
    <row r="14" spans="1:5" s="20" customFormat="1" ht="15.75" x14ac:dyDescent="0.25">
      <c r="A14" s="20" t="s">
        <v>268</v>
      </c>
      <c r="B14" s="24"/>
      <c r="C14" s="106" t="s">
        <v>20</v>
      </c>
      <c r="D14" s="99"/>
      <c r="E14" s="99">
        <v>60</v>
      </c>
    </row>
    <row r="15" spans="1:5" s="20" customFormat="1" ht="15.75" x14ac:dyDescent="0.25">
      <c r="B15" s="24"/>
      <c r="C15" s="102" t="s">
        <v>274</v>
      </c>
      <c r="D15" s="99"/>
      <c r="E15" s="99"/>
    </row>
    <row r="16" spans="1:5" ht="15.75" x14ac:dyDescent="0.25">
      <c r="A16" t="s">
        <v>268</v>
      </c>
      <c r="B16" s="24">
        <v>10</v>
      </c>
      <c r="C16" s="24" t="s">
        <v>80</v>
      </c>
      <c r="D16" s="99">
        <v>10000</v>
      </c>
      <c r="E16" s="99"/>
    </row>
    <row r="17" spans="1:5" ht="15.75" x14ac:dyDescent="0.25">
      <c r="A17" t="s">
        <v>268</v>
      </c>
      <c r="B17" s="24"/>
      <c r="C17" s="106" t="s">
        <v>84</v>
      </c>
      <c r="D17" s="99"/>
      <c r="E17" s="99">
        <v>10000</v>
      </c>
    </row>
    <row r="18" spans="1:5" ht="15.75" x14ac:dyDescent="0.25">
      <c r="B18" s="24"/>
      <c r="C18" s="24" t="s">
        <v>253</v>
      </c>
      <c r="D18" s="99"/>
      <c r="E18" s="99"/>
    </row>
    <row r="19" spans="1:5" ht="15.75" x14ac:dyDescent="0.25">
      <c r="A19" t="s">
        <v>268</v>
      </c>
      <c r="B19" s="24">
        <v>10</v>
      </c>
      <c r="C19" s="24" t="s">
        <v>84</v>
      </c>
      <c r="D19" s="99">
        <v>45</v>
      </c>
      <c r="E19" s="99"/>
    </row>
    <row r="20" spans="1:5" ht="15.75" x14ac:dyDescent="0.25">
      <c r="A20" t="s">
        <v>268</v>
      </c>
      <c r="B20" s="24"/>
      <c r="C20" s="106" t="s">
        <v>20</v>
      </c>
      <c r="D20" s="99"/>
      <c r="E20" s="99">
        <v>45</v>
      </c>
    </row>
    <row r="21" spans="1:5" ht="15.75" x14ac:dyDescent="0.25">
      <c r="B21" s="24"/>
      <c r="C21" s="24" t="s">
        <v>251</v>
      </c>
      <c r="D21" s="99"/>
      <c r="E21" s="99"/>
    </row>
    <row r="22" spans="1:5" ht="15.75" x14ac:dyDescent="0.25">
      <c r="A22" t="s">
        <v>268</v>
      </c>
      <c r="B22" s="24">
        <v>11</v>
      </c>
      <c r="C22" s="24" t="s">
        <v>214</v>
      </c>
      <c r="D22" s="99">
        <v>300</v>
      </c>
      <c r="E22" s="99"/>
    </row>
    <row r="23" spans="1:5" ht="15.75" x14ac:dyDescent="0.25">
      <c r="A23" t="s">
        <v>268</v>
      </c>
      <c r="B23" s="24"/>
      <c r="C23" s="106" t="s">
        <v>20</v>
      </c>
      <c r="D23" s="99"/>
      <c r="E23" s="99">
        <v>300</v>
      </c>
    </row>
    <row r="24" spans="1:5" ht="15.75" x14ac:dyDescent="0.25">
      <c r="B24" s="24"/>
      <c r="C24" s="24" t="s">
        <v>235</v>
      </c>
      <c r="D24" s="99"/>
      <c r="E24" s="99"/>
    </row>
    <row r="25" spans="1:5" ht="15.75" x14ac:dyDescent="0.25">
      <c r="A25" t="s">
        <v>268</v>
      </c>
      <c r="B25" s="24">
        <v>15</v>
      </c>
      <c r="C25" s="24" t="s">
        <v>81</v>
      </c>
      <c r="D25" s="99">
        <v>1500</v>
      </c>
      <c r="E25" s="99"/>
    </row>
    <row r="26" spans="1:5" ht="15.75" x14ac:dyDescent="0.25">
      <c r="A26" t="s">
        <v>268</v>
      </c>
      <c r="B26" s="24"/>
      <c r="C26" s="106" t="s">
        <v>20</v>
      </c>
      <c r="D26" s="99"/>
      <c r="E26" s="99">
        <v>1500</v>
      </c>
    </row>
    <row r="27" spans="1:5" ht="15.75" x14ac:dyDescent="0.25">
      <c r="B27" s="24"/>
      <c r="C27" s="24" t="s">
        <v>224</v>
      </c>
      <c r="D27" s="99"/>
      <c r="E27" s="99"/>
    </row>
    <row r="28" spans="1:5" ht="15.75" x14ac:dyDescent="0.25">
      <c r="A28" t="s">
        <v>268</v>
      </c>
      <c r="B28" s="24">
        <v>15</v>
      </c>
      <c r="C28" s="24" t="s">
        <v>34</v>
      </c>
      <c r="D28" s="99">
        <v>420</v>
      </c>
      <c r="E28" s="99"/>
    </row>
    <row r="29" spans="1:5" ht="15.75" x14ac:dyDescent="0.25">
      <c r="A29" t="s">
        <v>268</v>
      </c>
      <c r="B29" s="24"/>
      <c r="C29" s="103" t="s">
        <v>254</v>
      </c>
      <c r="D29" s="99"/>
      <c r="E29" s="99">
        <v>420</v>
      </c>
    </row>
    <row r="30" spans="1:5" ht="15.75" x14ac:dyDescent="0.25">
      <c r="B30" s="24"/>
      <c r="C30" s="24" t="s">
        <v>225</v>
      </c>
      <c r="D30" s="99"/>
      <c r="E30" s="99"/>
    </row>
    <row r="31" spans="1:5" s="20" customFormat="1" ht="15.75" x14ac:dyDescent="0.25">
      <c r="A31" s="20" t="s">
        <v>268</v>
      </c>
      <c r="B31" s="24">
        <v>15</v>
      </c>
      <c r="C31" s="24" t="s">
        <v>282</v>
      </c>
      <c r="D31" s="99">
        <v>68</v>
      </c>
      <c r="E31" s="99"/>
    </row>
    <row r="32" spans="1:5" s="20" customFormat="1" ht="15.75" x14ac:dyDescent="0.25">
      <c r="A32" s="20" t="s">
        <v>268</v>
      </c>
      <c r="B32" s="24"/>
      <c r="C32" s="106" t="s">
        <v>271</v>
      </c>
      <c r="D32" s="99"/>
      <c r="E32" s="99">
        <v>68</v>
      </c>
    </row>
    <row r="33" spans="1:5" s="20" customFormat="1" ht="15.75" x14ac:dyDescent="0.25">
      <c r="B33" s="24"/>
      <c r="C33" s="102" t="s">
        <v>272</v>
      </c>
      <c r="D33" s="99"/>
      <c r="E33" s="99"/>
    </row>
    <row r="34" spans="1:5" s="20" customFormat="1" ht="15.75" x14ac:dyDescent="0.25">
      <c r="A34" s="20" t="s">
        <v>268</v>
      </c>
      <c r="B34" s="24">
        <v>15</v>
      </c>
      <c r="C34" s="24" t="s">
        <v>283</v>
      </c>
      <c r="D34" s="99">
        <v>48</v>
      </c>
      <c r="E34" s="99"/>
    </row>
    <row r="35" spans="1:5" s="20" customFormat="1" ht="15.75" x14ac:dyDescent="0.25">
      <c r="A35" s="20" t="s">
        <v>268</v>
      </c>
      <c r="B35" s="24"/>
      <c r="C35" s="106" t="s">
        <v>273</v>
      </c>
      <c r="D35" s="99"/>
      <c r="E35" s="99">
        <v>48</v>
      </c>
    </row>
    <row r="36" spans="1:5" s="20" customFormat="1" ht="15.75" x14ac:dyDescent="0.25">
      <c r="B36" s="24"/>
      <c r="C36" s="102" t="s">
        <v>275</v>
      </c>
      <c r="D36" s="99"/>
      <c r="E36" s="99"/>
    </row>
    <row r="37" spans="1:5" s="20" customFormat="1" ht="15.75" x14ac:dyDescent="0.25">
      <c r="A37" s="20" t="s">
        <v>268</v>
      </c>
      <c r="B37" s="24">
        <v>20</v>
      </c>
      <c r="C37" s="24" t="s">
        <v>221</v>
      </c>
      <c r="D37" s="99">
        <v>420</v>
      </c>
      <c r="E37" s="99"/>
    </row>
    <row r="38" spans="1:5" s="20" customFormat="1" ht="15.75" x14ac:dyDescent="0.25">
      <c r="A38" s="20" t="s">
        <v>268</v>
      </c>
      <c r="B38" s="24"/>
      <c r="C38" s="106" t="s">
        <v>20</v>
      </c>
      <c r="D38" s="99"/>
      <c r="E38" s="99">
        <v>420</v>
      </c>
    </row>
    <row r="39" spans="1:5" s="20" customFormat="1" ht="15.75" x14ac:dyDescent="0.25">
      <c r="B39" s="24"/>
      <c r="C39" s="24" t="s">
        <v>278</v>
      </c>
      <c r="D39" s="99"/>
      <c r="E39" s="99"/>
    </row>
    <row r="40" spans="1:5" s="20" customFormat="1" ht="15.75" x14ac:dyDescent="0.25">
      <c r="A40" s="20" t="s">
        <v>268</v>
      </c>
      <c r="B40" s="24">
        <v>20</v>
      </c>
      <c r="C40" s="102" t="s">
        <v>284</v>
      </c>
      <c r="D40" s="99">
        <v>122</v>
      </c>
      <c r="E40" s="99"/>
    </row>
    <row r="41" spans="1:5" s="20" customFormat="1" ht="15.75" x14ac:dyDescent="0.25">
      <c r="A41" s="20" t="s">
        <v>268</v>
      </c>
      <c r="B41" s="24"/>
      <c r="C41" s="106" t="s">
        <v>20</v>
      </c>
      <c r="D41" s="99"/>
      <c r="E41" s="99">
        <v>122</v>
      </c>
    </row>
    <row r="42" spans="1:5" s="20" customFormat="1" ht="15.75" x14ac:dyDescent="0.25">
      <c r="B42" s="24"/>
      <c r="C42" s="102" t="s">
        <v>274</v>
      </c>
      <c r="D42" s="99"/>
      <c r="E42" s="99"/>
    </row>
    <row r="43" spans="1:5" s="20" customFormat="1" ht="15.75" x14ac:dyDescent="0.25">
      <c r="A43" s="20" t="s">
        <v>268</v>
      </c>
      <c r="B43" s="24">
        <v>30</v>
      </c>
      <c r="C43" s="24" t="s">
        <v>285</v>
      </c>
      <c r="D43" s="99">
        <v>153</v>
      </c>
      <c r="E43" s="99"/>
    </row>
    <row r="44" spans="1:5" s="20" customFormat="1" ht="15.75" x14ac:dyDescent="0.25">
      <c r="A44" s="20" t="s">
        <v>268</v>
      </c>
      <c r="B44" s="24"/>
      <c r="C44" s="106" t="s">
        <v>271</v>
      </c>
      <c r="D44" s="99"/>
      <c r="E44" s="99">
        <v>153</v>
      </c>
    </row>
    <row r="45" spans="1:5" s="20" customFormat="1" ht="15.75" x14ac:dyDescent="0.25">
      <c r="B45" s="24"/>
      <c r="C45" s="102" t="s">
        <v>272</v>
      </c>
      <c r="D45" s="99"/>
      <c r="E45" s="99"/>
    </row>
    <row r="46" spans="1:5" s="20" customFormat="1" ht="15.75" x14ac:dyDescent="0.25">
      <c r="A46" s="20" t="s">
        <v>268</v>
      </c>
      <c r="B46" s="24">
        <v>30</v>
      </c>
      <c r="C46" s="24" t="s">
        <v>286</v>
      </c>
      <c r="D46" s="99">
        <v>109.6</v>
      </c>
      <c r="E46" s="99"/>
    </row>
    <row r="47" spans="1:5" s="20" customFormat="1" ht="15.75" x14ac:dyDescent="0.25">
      <c r="A47" s="20" t="s">
        <v>268</v>
      </c>
      <c r="B47" s="24"/>
      <c r="C47" s="106" t="s">
        <v>273</v>
      </c>
      <c r="D47" s="99"/>
      <c r="E47" s="99">
        <v>109.6</v>
      </c>
    </row>
    <row r="48" spans="1:5" s="20" customFormat="1" ht="15.75" x14ac:dyDescent="0.25">
      <c r="B48" s="24"/>
      <c r="C48" s="102" t="s">
        <v>275</v>
      </c>
      <c r="D48" s="99"/>
      <c r="E48" s="99"/>
    </row>
    <row r="49" spans="1:9" ht="15.75" x14ac:dyDescent="0.25">
      <c r="A49" t="s">
        <v>268</v>
      </c>
      <c r="B49" s="24">
        <v>30</v>
      </c>
      <c r="C49" s="24" t="s">
        <v>83</v>
      </c>
      <c r="D49" s="99">
        <v>45</v>
      </c>
      <c r="E49" s="99"/>
      <c r="F49" s="20"/>
      <c r="G49" s="20"/>
      <c r="H49" s="20"/>
      <c r="I49" s="20"/>
    </row>
    <row r="50" spans="1:9" ht="15.75" x14ac:dyDescent="0.25">
      <c r="A50" t="s">
        <v>268</v>
      </c>
      <c r="B50" s="24"/>
      <c r="C50" s="106" t="s">
        <v>84</v>
      </c>
      <c r="D50" s="99"/>
      <c r="E50" s="99">
        <v>45</v>
      </c>
      <c r="F50" s="20"/>
      <c r="G50" s="20"/>
      <c r="H50" s="20"/>
      <c r="I50" s="20"/>
    </row>
    <row r="51" spans="1:9" ht="15.75" x14ac:dyDescent="0.25">
      <c r="B51" s="24"/>
      <c r="C51" s="24" t="s">
        <v>240</v>
      </c>
      <c r="D51" s="99"/>
      <c r="E51" s="99"/>
      <c r="F51" s="20"/>
      <c r="G51" s="20"/>
      <c r="H51" s="20"/>
      <c r="I51" s="20"/>
    </row>
    <row r="52" spans="1:9" ht="15.75" x14ac:dyDescent="0.25">
      <c r="A52" t="s">
        <v>268</v>
      </c>
      <c r="B52" s="24">
        <v>30</v>
      </c>
      <c r="C52" s="24" t="s">
        <v>34</v>
      </c>
      <c r="D52" s="99">
        <v>360</v>
      </c>
      <c r="E52" s="99"/>
      <c r="F52" s="20"/>
      <c r="G52" s="20"/>
      <c r="H52" s="20"/>
      <c r="I52" s="20"/>
    </row>
    <row r="53" spans="1:9" ht="15.75" x14ac:dyDescent="0.25">
      <c r="A53" t="s">
        <v>268</v>
      </c>
      <c r="B53" s="24"/>
      <c r="C53" s="103" t="s">
        <v>254</v>
      </c>
      <c r="D53" s="99"/>
      <c r="E53" s="99">
        <v>360</v>
      </c>
      <c r="F53" s="20"/>
      <c r="G53" s="20"/>
      <c r="H53" s="20"/>
      <c r="I53" s="20"/>
    </row>
    <row r="54" spans="1:9" ht="15.75" x14ac:dyDescent="0.25">
      <c r="B54" s="24"/>
      <c r="C54" s="24" t="s">
        <v>236</v>
      </c>
      <c r="D54" s="99"/>
      <c r="E54" s="99"/>
      <c r="F54" s="20"/>
      <c r="G54" s="20"/>
      <c r="H54" s="20"/>
      <c r="I54" s="20"/>
    </row>
    <row r="55" spans="1:9" ht="15.75" x14ac:dyDescent="0.25">
      <c r="A55" t="s">
        <v>268</v>
      </c>
      <c r="B55" s="24">
        <v>30</v>
      </c>
      <c r="C55" s="24" t="s">
        <v>37</v>
      </c>
      <c r="D55" s="99">
        <v>2500</v>
      </c>
      <c r="E55" s="99"/>
      <c r="F55" s="20"/>
      <c r="G55" s="20"/>
      <c r="H55" s="20"/>
      <c r="I55" s="20"/>
    </row>
    <row r="56" spans="1:9" ht="15.75" x14ac:dyDescent="0.25">
      <c r="A56" t="s">
        <v>268</v>
      </c>
      <c r="B56" s="24"/>
      <c r="C56" s="106" t="s">
        <v>20</v>
      </c>
      <c r="D56" s="99"/>
      <c r="E56" s="99">
        <v>2500</v>
      </c>
      <c r="F56" s="20"/>
      <c r="G56" s="20"/>
      <c r="H56" s="20"/>
      <c r="I56" s="20"/>
    </row>
    <row r="57" spans="1:9" ht="15.75" x14ac:dyDescent="0.25">
      <c r="B57" s="24"/>
      <c r="C57" s="24" t="s">
        <v>233</v>
      </c>
      <c r="D57" s="99"/>
      <c r="E57" s="99"/>
      <c r="F57" s="20"/>
      <c r="G57" s="20"/>
      <c r="H57" s="20"/>
      <c r="I57" s="20"/>
    </row>
    <row r="58" spans="1:9" ht="15.75" x14ac:dyDescent="0.25">
      <c r="A58" t="s">
        <v>268</v>
      </c>
      <c r="B58" s="24">
        <v>30</v>
      </c>
      <c r="C58" s="24" t="s">
        <v>20</v>
      </c>
      <c r="D58" s="99">
        <v>25000</v>
      </c>
      <c r="E58" s="99"/>
      <c r="F58" s="32"/>
      <c r="G58" s="32"/>
      <c r="H58" s="32"/>
      <c r="I58" s="32"/>
    </row>
    <row r="59" spans="1:9" ht="15.75" x14ac:dyDescent="0.25">
      <c r="A59" t="s">
        <v>268</v>
      </c>
      <c r="B59" s="24"/>
      <c r="C59" s="106" t="s">
        <v>280</v>
      </c>
      <c r="D59" s="99"/>
      <c r="E59" s="99">
        <v>25000</v>
      </c>
      <c r="F59" s="32"/>
      <c r="G59" s="32"/>
      <c r="H59" s="32"/>
      <c r="I59" s="32"/>
    </row>
    <row r="60" spans="1:9" ht="15.75" x14ac:dyDescent="0.25">
      <c r="B60" s="24"/>
      <c r="C60" s="24" t="s">
        <v>237</v>
      </c>
      <c r="D60" s="100"/>
      <c r="E60" s="100"/>
      <c r="F60" s="238"/>
      <c r="G60" s="238"/>
      <c r="H60" s="238"/>
      <c r="I60" s="238"/>
    </row>
  </sheetData>
  <mergeCells count="5">
    <mergeCell ref="F60:G60"/>
    <mergeCell ref="H60:I60"/>
    <mergeCell ref="B2:E2"/>
    <mergeCell ref="B3:E3"/>
    <mergeCell ref="B4:E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topLeftCell="A10" workbookViewId="0">
      <selection activeCell="C38" sqref="C38"/>
    </sheetView>
  </sheetViews>
  <sheetFormatPr defaultRowHeight="15" x14ac:dyDescent="0.25"/>
  <cols>
    <col min="2" max="2" width="9.28515625" bestFit="1" customWidth="1"/>
    <col min="3" max="3" width="46.7109375" customWidth="1"/>
    <col min="4" max="5" width="12.85546875" bestFit="1" customWidth="1"/>
    <col min="6" max="6" width="12.140625" customWidth="1"/>
    <col min="7" max="7" width="13" customWidth="1"/>
    <col min="8" max="8" width="12.140625" customWidth="1"/>
    <col min="9" max="9" width="13.140625" customWidth="1"/>
  </cols>
  <sheetData>
    <row r="1" spans="1:5" ht="15.75" customHeight="1" x14ac:dyDescent="0.25">
      <c r="B1" s="236" t="s">
        <v>0</v>
      </c>
      <c r="C1" s="236"/>
      <c r="D1" s="236"/>
      <c r="E1" s="236"/>
    </row>
    <row r="2" spans="1:5" ht="15.75" customHeight="1" x14ac:dyDescent="0.25">
      <c r="B2" s="236" t="s">
        <v>1</v>
      </c>
      <c r="C2" s="236"/>
      <c r="D2" s="236"/>
      <c r="E2" s="236"/>
    </row>
    <row r="3" spans="1:5" ht="15.75" x14ac:dyDescent="0.25">
      <c r="B3" s="237">
        <v>41974</v>
      </c>
      <c r="C3" s="239"/>
      <c r="D3" s="239"/>
      <c r="E3" s="239"/>
    </row>
    <row r="4" spans="1:5" ht="15.75" x14ac:dyDescent="0.25">
      <c r="B4" s="47"/>
      <c r="C4" s="46"/>
      <c r="D4" s="46"/>
      <c r="E4" s="46"/>
    </row>
    <row r="5" spans="1:5" ht="16.5" thickBot="1" x14ac:dyDescent="0.3">
      <c r="B5" s="22" t="s">
        <v>2</v>
      </c>
      <c r="C5" s="23" t="s">
        <v>3</v>
      </c>
      <c r="D5" s="23" t="s">
        <v>4</v>
      </c>
      <c r="E5" s="23" t="s">
        <v>5</v>
      </c>
    </row>
    <row r="6" spans="1:5" ht="16.5" thickTop="1" x14ac:dyDescent="0.25">
      <c r="A6" t="s">
        <v>268</v>
      </c>
      <c r="B6" s="4">
        <v>1</v>
      </c>
      <c r="C6" s="4" t="s">
        <v>84</v>
      </c>
      <c r="D6" s="101">
        <v>10000</v>
      </c>
      <c r="E6" s="101"/>
    </row>
    <row r="7" spans="1:5" ht="15.75" x14ac:dyDescent="0.25">
      <c r="A7" t="s">
        <v>268</v>
      </c>
      <c r="B7" s="24"/>
      <c r="C7" s="106" t="s">
        <v>20</v>
      </c>
      <c r="D7" s="99"/>
      <c r="E7" s="99">
        <v>10000</v>
      </c>
    </row>
    <row r="8" spans="1:5" ht="15.75" x14ac:dyDescent="0.25">
      <c r="B8" s="24"/>
      <c r="C8" s="24" t="s">
        <v>251</v>
      </c>
      <c r="D8" s="99"/>
      <c r="E8" s="99"/>
    </row>
    <row r="9" spans="1:5" s="20" customFormat="1" ht="15.75" x14ac:dyDescent="0.25">
      <c r="A9" s="20" t="s">
        <v>268</v>
      </c>
      <c r="B9" s="24">
        <v>1</v>
      </c>
      <c r="C9" s="24" t="s">
        <v>287</v>
      </c>
      <c r="D9" s="99">
        <v>151.25</v>
      </c>
      <c r="E9" s="99"/>
    </row>
    <row r="10" spans="1:5" s="20" customFormat="1" ht="15.75" x14ac:dyDescent="0.25">
      <c r="A10" s="20" t="s">
        <v>268</v>
      </c>
      <c r="B10" s="24"/>
      <c r="C10" s="106" t="s">
        <v>20</v>
      </c>
      <c r="D10" s="99"/>
      <c r="E10" s="99">
        <v>151.25</v>
      </c>
    </row>
    <row r="11" spans="1:5" s="20" customFormat="1" ht="15.75" x14ac:dyDescent="0.25">
      <c r="B11" s="24"/>
      <c r="C11" s="102" t="s">
        <v>274</v>
      </c>
      <c r="D11" s="99"/>
      <c r="E11" s="99"/>
    </row>
    <row r="12" spans="1:5" ht="15.75" x14ac:dyDescent="0.25">
      <c r="A12" t="s">
        <v>268</v>
      </c>
      <c r="B12" s="24">
        <v>4</v>
      </c>
      <c r="C12" s="24" t="s">
        <v>80</v>
      </c>
      <c r="D12" s="99">
        <v>12000</v>
      </c>
      <c r="E12" s="99"/>
    </row>
    <row r="13" spans="1:5" ht="15.75" x14ac:dyDescent="0.25">
      <c r="A13" t="s">
        <v>268</v>
      </c>
      <c r="B13" s="24"/>
      <c r="C13" s="106" t="s">
        <v>84</v>
      </c>
      <c r="D13" s="99"/>
      <c r="E13" s="99">
        <v>12000</v>
      </c>
    </row>
    <row r="14" spans="1:5" ht="15.75" x14ac:dyDescent="0.25">
      <c r="B14" s="24"/>
      <c r="C14" s="24" t="s">
        <v>239</v>
      </c>
      <c r="D14" s="99"/>
      <c r="E14" s="99"/>
    </row>
    <row r="15" spans="1:5" s="20" customFormat="1" ht="15.75" x14ac:dyDescent="0.25">
      <c r="A15" s="20" t="s">
        <v>268</v>
      </c>
      <c r="B15" s="24">
        <v>5</v>
      </c>
      <c r="C15" s="24" t="s">
        <v>221</v>
      </c>
      <c r="D15" s="99">
        <v>360</v>
      </c>
      <c r="E15" s="99"/>
    </row>
    <row r="16" spans="1:5" s="20" customFormat="1" ht="15.75" x14ac:dyDescent="0.25">
      <c r="A16" s="20" t="s">
        <v>268</v>
      </c>
      <c r="B16" s="24"/>
      <c r="C16" s="106" t="s">
        <v>20</v>
      </c>
      <c r="D16" s="99"/>
      <c r="E16" s="99">
        <v>360</v>
      </c>
    </row>
    <row r="17" spans="1:11" s="20" customFormat="1" ht="15.75" x14ac:dyDescent="0.25">
      <c r="B17" s="24"/>
      <c r="C17" s="24" t="s">
        <v>278</v>
      </c>
      <c r="D17" s="99"/>
      <c r="E17" s="99"/>
    </row>
    <row r="18" spans="1:11" ht="15.75" x14ac:dyDescent="0.25">
      <c r="A18" t="s">
        <v>268</v>
      </c>
      <c r="B18" s="24">
        <v>8</v>
      </c>
      <c r="C18" s="24" t="s">
        <v>214</v>
      </c>
      <c r="D18" s="99">
        <v>300</v>
      </c>
      <c r="E18" s="99"/>
    </row>
    <row r="19" spans="1:11" ht="15.75" x14ac:dyDescent="0.25">
      <c r="A19" t="s">
        <v>268</v>
      </c>
      <c r="B19" s="24"/>
      <c r="C19" s="106" t="s">
        <v>234</v>
      </c>
      <c r="D19" s="99"/>
      <c r="E19" s="99">
        <v>300</v>
      </c>
    </row>
    <row r="20" spans="1:11" ht="15.75" x14ac:dyDescent="0.25">
      <c r="B20" s="24"/>
      <c r="C20" s="24" t="s">
        <v>235</v>
      </c>
      <c r="D20" s="99"/>
      <c r="E20" s="99"/>
    </row>
    <row r="21" spans="1:11" ht="15.75" x14ac:dyDescent="0.25">
      <c r="A21" t="s">
        <v>268</v>
      </c>
      <c r="B21" s="24">
        <v>10</v>
      </c>
      <c r="C21" s="24" t="s">
        <v>84</v>
      </c>
      <c r="D21" s="99">
        <v>45</v>
      </c>
      <c r="E21" s="99"/>
    </row>
    <row r="22" spans="1:11" ht="17.25" x14ac:dyDescent="0.35">
      <c r="A22" t="s">
        <v>268</v>
      </c>
      <c r="B22" s="24"/>
      <c r="C22" s="104" t="s">
        <v>82</v>
      </c>
      <c r="D22" s="99"/>
      <c r="E22" s="99">
        <v>45</v>
      </c>
      <c r="K22" s="109"/>
    </row>
    <row r="23" spans="1:11" ht="15.75" x14ac:dyDescent="0.25">
      <c r="B23" s="24"/>
      <c r="C23" s="24" t="s">
        <v>244</v>
      </c>
      <c r="D23" s="99"/>
      <c r="E23" s="99"/>
    </row>
    <row r="24" spans="1:11" s="20" customFormat="1" ht="15.75" x14ac:dyDescent="0.25">
      <c r="A24" s="20" t="s">
        <v>268</v>
      </c>
      <c r="B24" s="24">
        <v>14</v>
      </c>
      <c r="C24" s="24" t="s">
        <v>288</v>
      </c>
      <c r="D24" s="99">
        <v>180</v>
      </c>
      <c r="E24" s="99"/>
    </row>
    <row r="25" spans="1:11" s="20" customFormat="1" ht="15.75" x14ac:dyDescent="0.25">
      <c r="A25" s="20" t="s">
        <v>268</v>
      </c>
      <c r="B25" s="24"/>
      <c r="C25" s="106" t="s">
        <v>20</v>
      </c>
      <c r="D25" s="99"/>
      <c r="E25" s="99">
        <v>180</v>
      </c>
    </row>
    <row r="26" spans="1:11" s="20" customFormat="1" ht="15.75" x14ac:dyDescent="0.25">
      <c r="B26" s="24"/>
      <c r="C26" s="102" t="s">
        <v>274</v>
      </c>
      <c r="D26" s="99"/>
      <c r="E26" s="99"/>
    </row>
    <row r="27" spans="1:11" ht="15.75" x14ac:dyDescent="0.25">
      <c r="A27" t="s">
        <v>268</v>
      </c>
      <c r="B27" s="24">
        <v>15</v>
      </c>
      <c r="C27" s="24" t="s">
        <v>220</v>
      </c>
      <c r="D27" s="99">
        <v>540</v>
      </c>
      <c r="E27" s="99"/>
    </row>
    <row r="28" spans="1:11" ht="15.75" x14ac:dyDescent="0.25">
      <c r="A28" t="s">
        <v>268</v>
      </c>
      <c r="B28" s="24"/>
      <c r="C28" s="106" t="s">
        <v>221</v>
      </c>
      <c r="D28" s="99"/>
      <c r="E28" s="99">
        <v>540</v>
      </c>
    </row>
    <row r="29" spans="1:11" ht="15.75" x14ac:dyDescent="0.25">
      <c r="B29" s="24"/>
      <c r="C29" s="24" t="s">
        <v>225</v>
      </c>
      <c r="D29" s="99"/>
      <c r="E29" s="99"/>
    </row>
    <row r="30" spans="1:11" ht="15.75" x14ac:dyDescent="0.25">
      <c r="A30" t="s">
        <v>270</v>
      </c>
      <c r="B30" s="24">
        <v>15</v>
      </c>
      <c r="C30" s="24" t="s">
        <v>81</v>
      </c>
      <c r="D30" s="99">
        <v>1500</v>
      </c>
      <c r="E30" s="99"/>
    </row>
    <row r="31" spans="1:11" ht="15.75" x14ac:dyDescent="0.25">
      <c r="A31" t="s">
        <v>268</v>
      </c>
      <c r="B31" s="24"/>
      <c r="C31" s="104" t="s">
        <v>82</v>
      </c>
      <c r="D31" s="99"/>
      <c r="E31" s="99">
        <v>1500</v>
      </c>
    </row>
    <row r="32" spans="1:11" s="20" customFormat="1" ht="15.75" x14ac:dyDescent="0.25">
      <c r="B32" s="24"/>
      <c r="C32" s="102" t="s">
        <v>224</v>
      </c>
      <c r="D32" s="99"/>
      <c r="E32" s="99"/>
    </row>
    <row r="33" spans="1:5" s="20" customFormat="1" ht="15.75" x14ac:dyDescent="0.25">
      <c r="A33" s="20" t="s">
        <v>268</v>
      </c>
      <c r="B33" s="24">
        <v>15</v>
      </c>
      <c r="C33" s="24" t="s">
        <v>289</v>
      </c>
      <c r="D33" s="99">
        <v>187</v>
      </c>
      <c r="E33" s="99"/>
    </row>
    <row r="34" spans="1:5" s="20" customFormat="1" ht="15.75" x14ac:dyDescent="0.25">
      <c r="A34" s="20" t="s">
        <v>270</v>
      </c>
      <c r="B34" s="24"/>
      <c r="C34" s="106" t="s">
        <v>271</v>
      </c>
      <c r="D34" s="99"/>
      <c r="E34" s="99">
        <v>187</v>
      </c>
    </row>
    <row r="35" spans="1:5" s="20" customFormat="1" ht="15.75" x14ac:dyDescent="0.25">
      <c r="B35" s="24"/>
      <c r="C35" s="102" t="s">
        <v>272</v>
      </c>
      <c r="D35" s="99"/>
      <c r="E35" s="99"/>
    </row>
    <row r="36" spans="1:5" s="20" customFormat="1" ht="15.75" x14ac:dyDescent="0.25">
      <c r="A36" s="20" t="s">
        <v>268</v>
      </c>
      <c r="B36" s="24">
        <v>15</v>
      </c>
      <c r="C36" s="24" t="s">
        <v>290</v>
      </c>
      <c r="D36" s="99">
        <v>133.30000000000001</v>
      </c>
      <c r="E36" s="99"/>
    </row>
    <row r="37" spans="1:5" s="20" customFormat="1" ht="15.75" x14ac:dyDescent="0.25">
      <c r="A37" s="20" t="s">
        <v>268</v>
      </c>
      <c r="B37" s="24"/>
      <c r="C37" s="106" t="s">
        <v>273</v>
      </c>
      <c r="D37" s="99"/>
      <c r="E37" s="99">
        <v>133.30000000000001</v>
      </c>
    </row>
    <row r="38" spans="1:5" s="20" customFormat="1" ht="15.75" x14ac:dyDescent="0.25">
      <c r="B38" s="24"/>
      <c r="C38" s="102" t="s">
        <v>275</v>
      </c>
      <c r="D38" s="99"/>
      <c r="E38" s="99"/>
    </row>
    <row r="39" spans="1:5" s="20" customFormat="1" ht="15.75" x14ac:dyDescent="0.25">
      <c r="A39" s="20" t="s">
        <v>268</v>
      </c>
      <c r="B39" s="24">
        <v>20</v>
      </c>
      <c r="C39" s="24" t="s">
        <v>221</v>
      </c>
      <c r="D39" s="99">
        <v>540</v>
      </c>
      <c r="E39" s="99"/>
    </row>
    <row r="40" spans="1:5" s="20" customFormat="1" ht="15.75" x14ac:dyDescent="0.25">
      <c r="A40" s="20" t="s">
        <v>268</v>
      </c>
      <c r="B40" s="24"/>
      <c r="C40" s="106" t="s">
        <v>20</v>
      </c>
      <c r="D40" s="99"/>
      <c r="E40" s="99">
        <v>540</v>
      </c>
    </row>
    <row r="41" spans="1:5" s="20" customFormat="1" ht="15.75" x14ac:dyDescent="0.25">
      <c r="B41" s="24"/>
      <c r="C41" s="24" t="s">
        <v>278</v>
      </c>
      <c r="D41" s="99"/>
      <c r="E41" s="99"/>
    </row>
    <row r="42" spans="1:5" s="20" customFormat="1" ht="15.75" x14ac:dyDescent="0.25">
      <c r="A42" s="20" t="s">
        <v>268</v>
      </c>
      <c r="B42" s="24">
        <v>24</v>
      </c>
      <c r="C42" s="24" t="s">
        <v>291</v>
      </c>
      <c r="D42" s="99">
        <v>204</v>
      </c>
      <c r="E42" s="99"/>
    </row>
    <row r="43" spans="1:5" s="20" customFormat="1" ht="15.75" x14ac:dyDescent="0.25">
      <c r="A43" s="20" t="s">
        <v>268</v>
      </c>
      <c r="B43" s="24"/>
      <c r="C43" s="106" t="s">
        <v>271</v>
      </c>
      <c r="D43" s="99"/>
      <c r="E43" s="99">
        <v>204</v>
      </c>
    </row>
    <row r="44" spans="1:5" s="20" customFormat="1" ht="15.75" x14ac:dyDescent="0.25">
      <c r="B44" s="24"/>
      <c r="C44" s="102" t="s">
        <v>272</v>
      </c>
      <c r="D44" s="99"/>
      <c r="E44" s="99"/>
    </row>
    <row r="45" spans="1:5" s="20" customFormat="1" ht="15.75" x14ac:dyDescent="0.25">
      <c r="A45" s="20" t="s">
        <v>268</v>
      </c>
      <c r="B45" s="24">
        <v>24</v>
      </c>
      <c r="C45" s="24" t="s">
        <v>292</v>
      </c>
      <c r="D45" s="99">
        <v>144.35</v>
      </c>
      <c r="E45" s="99"/>
    </row>
    <row r="46" spans="1:5" s="20" customFormat="1" ht="15.75" x14ac:dyDescent="0.25">
      <c r="A46" s="20" t="s">
        <v>268</v>
      </c>
      <c r="B46" s="24"/>
      <c r="C46" s="106" t="s">
        <v>273</v>
      </c>
      <c r="D46" s="99"/>
      <c r="E46" s="99">
        <v>145.35</v>
      </c>
    </row>
    <row r="47" spans="1:5" s="20" customFormat="1" ht="15.75" x14ac:dyDescent="0.25">
      <c r="B47" s="24"/>
      <c r="C47" s="102" t="s">
        <v>275</v>
      </c>
      <c r="D47" s="99"/>
      <c r="E47" s="99"/>
    </row>
    <row r="48" spans="1:5" s="20" customFormat="1" ht="15.75" x14ac:dyDescent="0.25">
      <c r="A48" s="20" t="s">
        <v>268</v>
      </c>
      <c r="B48" s="24">
        <v>26</v>
      </c>
      <c r="C48" s="24" t="s">
        <v>293</v>
      </c>
      <c r="D48" s="99">
        <v>121.6</v>
      </c>
      <c r="E48" s="99"/>
    </row>
    <row r="49" spans="1:9" s="20" customFormat="1" ht="15.75" x14ac:dyDescent="0.25">
      <c r="A49" s="20" t="s">
        <v>268</v>
      </c>
      <c r="B49" s="24"/>
      <c r="C49" s="106" t="s">
        <v>20</v>
      </c>
      <c r="D49" s="99"/>
      <c r="E49" s="99">
        <v>121.6</v>
      </c>
    </row>
    <row r="50" spans="1:9" s="20" customFormat="1" ht="15.75" x14ac:dyDescent="0.25">
      <c r="B50" s="24"/>
      <c r="C50" s="102" t="s">
        <v>274</v>
      </c>
      <c r="D50" s="99"/>
      <c r="E50" s="99"/>
    </row>
    <row r="51" spans="1:9" ht="15.75" x14ac:dyDescent="0.25">
      <c r="A51" t="s">
        <v>268</v>
      </c>
      <c r="B51" s="24">
        <v>30</v>
      </c>
      <c r="C51" s="24" t="s">
        <v>83</v>
      </c>
      <c r="D51" s="99">
        <v>45</v>
      </c>
      <c r="E51" s="99"/>
      <c r="F51" s="21"/>
      <c r="G51" s="21"/>
      <c r="H51" s="21"/>
      <c r="I51" s="21"/>
    </row>
    <row r="52" spans="1:9" ht="15.75" x14ac:dyDescent="0.25">
      <c r="A52" t="s">
        <v>268</v>
      </c>
      <c r="B52" s="24"/>
      <c r="C52" s="104" t="s">
        <v>238</v>
      </c>
      <c r="D52" s="99"/>
      <c r="E52" s="99">
        <v>45</v>
      </c>
      <c r="F52" s="21"/>
      <c r="G52" s="21"/>
      <c r="H52" s="21"/>
      <c r="I52" s="21"/>
    </row>
    <row r="53" spans="1:9" ht="15.75" x14ac:dyDescent="0.25">
      <c r="B53" s="24"/>
      <c r="C53" s="24" t="s">
        <v>241</v>
      </c>
      <c r="D53" s="99"/>
      <c r="E53" s="99"/>
      <c r="F53" s="21"/>
      <c r="G53" s="21"/>
      <c r="H53" s="21"/>
      <c r="I53" s="21"/>
    </row>
    <row r="54" spans="1:9" ht="15.75" x14ac:dyDescent="0.25">
      <c r="A54" t="s">
        <v>268</v>
      </c>
      <c r="B54" s="24">
        <v>31</v>
      </c>
      <c r="C54" s="24" t="s">
        <v>220</v>
      </c>
      <c r="D54" s="99">
        <v>480</v>
      </c>
      <c r="E54" s="99"/>
      <c r="F54" s="21"/>
      <c r="G54" s="21"/>
      <c r="H54" s="21"/>
      <c r="I54" s="21"/>
    </row>
    <row r="55" spans="1:9" ht="15.75" x14ac:dyDescent="0.25">
      <c r="A55" t="s">
        <v>268</v>
      </c>
      <c r="B55" s="24"/>
      <c r="C55" s="106" t="s">
        <v>221</v>
      </c>
      <c r="D55" s="99"/>
      <c r="E55" s="99">
        <v>480</v>
      </c>
      <c r="F55" s="21"/>
      <c r="G55" s="21"/>
      <c r="H55" s="21"/>
      <c r="I55" s="21"/>
    </row>
    <row r="56" spans="1:9" ht="15.75" x14ac:dyDescent="0.25">
      <c r="B56" s="24"/>
      <c r="C56" s="24" t="s">
        <v>225</v>
      </c>
      <c r="D56" s="99"/>
      <c r="E56" s="99"/>
      <c r="F56" s="21"/>
      <c r="G56" s="21"/>
      <c r="H56" s="21"/>
      <c r="I56" s="21"/>
    </row>
    <row r="57" spans="1:9" ht="15.75" x14ac:dyDescent="0.25">
      <c r="A57" t="s">
        <v>268</v>
      </c>
      <c r="B57" s="24">
        <v>31</v>
      </c>
      <c r="C57" s="24" t="s">
        <v>242</v>
      </c>
      <c r="D57" s="99">
        <v>2500</v>
      </c>
      <c r="E57" s="99"/>
      <c r="F57" s="21"/>
      <c r="G57" s="21"/>
      <c r="H57" s="21"/>
      <c r="I57" s="21"/>
    </row>
    <row r="58" spans="1:9" ht="15.75" x14ac:dyDescent="0.25">
      <c r="A58" t="s">
        <v>268</v>
      </c>
      <c r="B58" s="24"/>
      <c r="C58" s="106" t="s">
        <v>20</v>
      </c>
      <c r="D58" s="99"/>
      <c r="E58" s="99">
        <v>2500</v>
      </c>
      <c r="F58" s="21"/>
      <c r="G58" s="21"/>
      <c r="H58" s="21"/>
      <c r="I58" s="21"/>
    </row>
    <row r="59" spans="1:9" ht="15.75" x14ac:dyDescent="0.25">
      <c r="B59" s="24"/>
      <c r="C59" s="24" t="s">
        <v>233</v>
      </c>
      <c r="D59" s="99"/>
      <c r="E59" s="99"/>
      <c r="F59" s="21"/>
      <c r="G59" s="21"/>
      <c r="H59" s="21"/>
      <c r="I59" s="21"/>
    </row>
    <row r="60" spans="1:9" ht="15.75" x14ac:dyDescent="0.25">
      <c r="A60" t="s">
        <v>268</v>
      </c>
      <c r="B60" s="24">
        <v>31</v>
      </c>
      <c r="C60" s="24" t="s">
        <v>20</v>
      </c>
      <c r="D60" s="99">
        <v>30000</v>
      </c>
      <c r="E60" s="99"/>
      <c r="F60" s="21"/>
      <c r="G60" s="21"/>
      <c r="H60" s="21"/>
      <c r="I60" s="21"/>
    </row>
    <row r="61" spans="1:9" s="20" customFormat="1" ht="15.75" x14ac:dyDescent="0.25">
      <c r="A61" s="20" t="s">
        <v>268</v>
      </c>
      <c r="B61" s="24"/>
      <c r="C61" s="106" t="s">
        <v>280</v>
      </c>
      <c r="D61" s="99"/>
      <c r="E61" s="99">
        <v>30000</v>
      </c>
      <c r="F61" s="21"/>
      <c r="G61" s="21"/>
      <c r="H61" s="21"/>
      <c r="I61" s="21"/>
    </row>
    <row r="62" spans="1:9" s="20" customFormat="1" ht="15.75" x14ac:dyDescent="0.25">
      <c r="B62" s="24"/>
      <c r="C62" s="24" t="s">
        <v>237</v>
      </c>
      <c r="D62" s="99"/>
      <c r="E62" s="99"/>
      <c r="F62" s="21"/>
      <c r="G62" s="21"/>
      <c r="H62" s="21"/>
      <c r="I62" s="21"/>
    </row>
  </sheetData>
  <mergeCells count="3">
    <mergeCell ref="B1:E1"/>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5"/>
  <sheetViews>
    <sheetView workbookViewId="0">
      <selection activeCell="J18" sqref="J18"/>
    </sheetView>
  </sheetViews>
  <sheetFormatPr defaultRowHeight="15" x14ac:dyDescent="0.25"/>
  <cols>
    <col min="1" max="1" width="7.140625" customWidth="1"/>
    <col min="3" max="3" width="32.42578125" customWidth="1"/>
    <col min="4" max="5" width="12.85546875" bestFit="1" customWidth="1"/>
  </cols>
  <sheetData>
    <row r="1" spans="2:5" ht="15.75" customHeight="1" x14ac:dyDescent="0.25">
      <c r="B1" s="236" t="s">
        <v>0</v>
      </c>
      <c r="C1" s="236"/>
      <c r="D1" s="236"/>
      <c r="E1" s="236"/>
    </row>
    <row r="2" spans="2:5" ht="15.75" customHeight="1" x14ac:dyDescent="0.25">
      <c r="B2" s="236" t="s">
        <v>6</v>
      </c>
      <c r="C2" s="236"/>
      <c r="D2" s="236"/>
      <c r="E2" s="236"/>
    </row>
    <row r="3" spans="2:5" ht="15.75" x14ac:dyDescent="0.25">
      <c r="B3" s="239">
        <v>2014</v>
      </c>
      <c r="C3" s="239"/>
      <c r="D3" s="239"/>
      <c r="E3" s="239"/>
    </row>
    <row r="4" spans="2:5" ht="15.75" x14ac:dyDescent="0.25">
      <c r="B4" s="47"/>
      <c r="C4" s="46"/>
      <c r="D4" s="46"/>
      <c r="E4" s="46"/>
    </row>
    <row r="5" spans="2:5" ht="16.5" thickBot="1" x14ac:dyDescent="0.3">
      <c r="B5" s="22" t="s">
        <v>2</v>
      </c>
      <c r="C5" s="23" t="s">
        <v>3</v>
      </c>
      <c r="D5" s="23" t="s">
        <v>4</v>
      </c>
      <c r="E5" s="23" t="s">
        <v>5</v>
      </c>
    </row>
    <row r="6" spans="2:5" ht="16.5" thickTop="1" x14ac:dyDescent="0.25">
      <c r="B6" s="187" t="s">
        <v>294</v>
      </c>
      <c r="C6" s="24" t="s">
        <v>91</v>
      </c>
      <c r="D6" s="24">
        <v>458.33</v>
      </c>
      <c r="E6" s="24"/>
    </row>
    <row r="7" spans="2:5" ht="15.75" x14ac:dyDescent="0.25">
      <c r="B7" s="187"/>
      <c r="C7" s="103" t="s">
        <v>255</v>
      </c>
      <c r="D7" s="25"/>
      <c r="E7" s="25">
        <v>458.33</v>
      </c>
    </row>
    <row r="8" spans="2:5" s="20" customFormat="1" ht="15.75" x14ac:dyDescent="0.25">
      <c r="B8" s="187"/>
      <c r="C8" s="108" t="s">
        <v>261</v>
      </c>
      <c r="D8" s="25"/>
      <c r="E8" s="25"/>
    </row>
    <row r="9" spans="2:5" ht="15.75" x14ac:dyDescent="0.25">
      <c r="B9" s="187" t="s">
        <v>295</v>
      </c>
      <c r="C9" s="24" t="s">
        <v>258</v>
      </c>
      <c r="D9" s="25">
        <v>300</v>
      </c>
      <c r="E9" s="25"/>
    </row>
    <row r="10" spans="2:5" ht="15.75" x14ac:dyDescent="0.25">
      <c r="B10" s="187"/>
      <c r="C10" s="105" t="s">
        <v>260</v>
      </c>
      <c r="D10" s="25"/>
      <c r="E10" s="25">
        <v>300</v>
      </c>
    </row>
    <row r="11" spans="2:5" s="20" customFormat="1" ht="15.75" x14ac:dyDescent="0.25">
      <c r="B11" s="187"/>
      <c r="C11" s="24" t="s">
        <v>265</v>
      </c>
      <c r="D11" s="25"/>
      <c r="E11" s="25"/>
    </row>
    <row r="12" spans="2:5" ht="15.75" x14ac:dyDescent="0.25">
      <c r="B12" s="187" t="s">
        <v>296</v>
      </c>
      <c r="C12" s="24" t="s">
        <v>259</v>
      </c>
      <c r="D12" s="25">
        <v>500</v>
      </c>
      <c r="E12" s="25"/>
    </row>
    <row r="13" spans="2:5" ht="15.75" x14ac:dyDescent="0.25">
      <c r="B13" s="187"/>
      <c r="C13" s="105" t="s">
        <v>219</v>
      </c>
      <c r="D13" s="25"/>
      <c r="E13" s="25">
        <v>500</v>
      </c>
    </row>
    <row r="14" spans="2:5" ht="15.75" x14ac:dyDescent="0.25">
      <c r="B14" s="187"/>
      <c r="C14" s="24" t="s">
        <v>264</v>
      </c>
      <c r="D14" s="25"/>
      <c r="E14" s="25"/>
    </row>
    <row r="15" spans="2:5" ht="15.75" x14ac:dyDescent="0.25">
      <c r="B15" s="187" t="s">
        <v>297</v>
      </c>
      <c r="C15" s="24" t="s">
        <v>262</v>
      </c>
      <c r="D15" s="25">
        <v>49400</v>
      </c>
      <c r="E15" s="25"/>
    </row>
    <row r="16" spans="2:5" ht="15.75" x14ac:dyDescent="0.25">
      <c r="B16" s="187"/>
      <c r="C16" s="105" t="s">
        <v>217</v>
      </c>
      <c r="D16" s="25"/>
      <c r="E16" s="25">
        <v>49400</v>
      </c>
    </row>
    <row r="17" spans="2:5" ht="15.75" x14ac:dyDescent="0.25">
      <c r="B17" s="187"/>
      <c r="C17" s="24" t="s">
        <v>266</v>
      </c>
      <c r="D17" s="25"/>
      <c r="E17" s="25"/>
    </row>
    <row r="18" spans="2:5" ht="15.75" x14ac:dyDescent="0.25">
      <c r="B18" s="187" t="s">
        <v>298</v>
      </c>
      <c r="C18" s="24" t="s">
        <v>263</v>
      </c>
      <c r="D18" s="25">
        <v>1785</v>
      </c>
      <c r="E18" s="25"/>
    </row>
    <row r="19" spans="2:5" ht="15.75" x14ac:dyDescent="0.25">
      <c r="B19" s="187"/>
      <c r="C19" s="105" t="s">
        <v>214</v>
      </c>
      <c r="D19" s="25"/>
      <c r="E19" s="25">
        <v>1785</v>
      </c>
    </row>
    <row r="20" spans="2:5" ht="15.75" x14ac:dyDescent="0.25">
      <c r="B20" s="24"/>
      <c r="C20" s="24" t="s">
        <v>266</v>
      </c>
      <c r="D20" s="25"/>
      <c r="E20" s="25"/>
    </row>
    <row r="21" spans="2:5" ht="15.75" x14ac:dyDescent="0.25">
      <c r="B21" s="24"/>
      <c r="C21" s="24"/>
      <c r="D21" s="25"/>
      <c r="E21" s="25"/>
    </row>
    <row r="22" spans="2:5" ht="15.75" x14ac:dyDescent="0.25">
      <c r="B22" s="24"/>
      <c r="C22" s="24"/>
      <c r="D22" s="25"/>
      <c r="E22" s="25"/>
    </row>
    <row r="23" spans="2:5" ht="15.75" x14ac:dyDescent="0.25">
      <c r="B23" s="24"/>
      <c r="C23" s="24"/>
      <c r="D23" s="24"/>
      <c r="E23" s="24"/>
    </row>
    <row r="24" spans="2:5" ht="15.75" x14ac:dyDescent="0.25">
      <c r="B24" s="24"/>
      <c r="C24" s="24"/>
      <c r="D24" s="24"/>
      <c r="E24" s="24"/>
    </row>
    <row r="25" spans="2:5" ht="15.75" x14ac:dyDescent="0.25">
      <c r="B25" s="24"/>
      <c r="C25" s="24"/>
      <c r="D25" s="28"/>
      <c r="E25" s="28"/>
    </row>
  </sheetData>
  <mergeCells count="3">
    <mergeCell ref="B1:E1"/>
    <mergeCell ref="B2:E2"/>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workbookViewId="0">
      <selection activeCell="E38" sqref="E38"/>
    </sheetView>
  </sheetViews>
  <sheetFormatPr defaultRowHeight="15" x14ac:dyDescent="0.25"/>
  <cols>
    <col min="2" max="2" width="42.7109375" customWidth="1"/>
    <col min="3" max="3" width="15.28515625" customWidth="1"/>
    <col min="4" max="4" width="15" customWidth="1"/>
    <col min="5" max="5" width="14.28515625" customWidth="1"/>
    <col min="6" max="6" width="14.42578125" customWidth="1"/>
    <col min="7" max="7" width="14" customWidth="1"/>
    <col min="8" max="8" width="14.28515625" customWidth="1"/>
    <col min="10" max="10" width="20" customWidth="1"/>
  </cols>
  <sheetData>
    <row r="1" spans="1:15" ht="15.75" x14ac:dyDescent="0.25">
      <c r="A1" s="20"/>
      <c r="B1" s="240" t="s">
        <v>0</v>
      </c>
      <c r="C1" s="240"/>
      <c r="D1" s="240"/>
      <c r="E1" s="240"/>
      <c r="F1" s="240"/>
      <c r="G1" s="240"/>
      <c r="H1" s="240"/>
      <c r="I1" s="20"/>
      <c r="J1" s="20"/>
      <c r="K1" s="20"/>
      <c r="L1" s="2"/>
      <c r="M1" s="20"/>
      <c r="N1" s="20"/>
      <c r="O1" s="20"/>
    </row>
    <row r="2" spans="1:15" ht="15.75" x14ac:dyDescent="0.25">
      <c r="A2" s="20"/>
      <c r="B2" s="240" t="s">
        <v>7</v>
      </c>
      <c r="C2" s="240"/>
      <c r="D2" s="240"/>
      <c r="E2" s="240"/>
      <c r="F2" s="240"/>
      <c r="G2" s="240"/>
      <c r="H2" s="240"/>
      <c r="I2" s="233"/>
      <c r="J2" s="233"/>
      <c r="K2" s="233"/>
      <c r="L2" s="234"/>
      <c r="M2" s="233"/>
      <c r="N2" s="20"/>
      <c r="O2" s="20"/>
    </row>
    <row r="3" spans="1:15" ht="15.75" x14ac:dyDescent="0.25">
      <c r="A3" s="20"/>
      <c r="B3" s="240">
        <v>2014</v>
      </c>
      <c r="C3" s="240"/>
      <c r="D3" s="240"/>
      <c r="E3" s="240"/>
      <c r="F3" s="240"/>
      <c r="G3" s="240"/>
      <c r="H3" s="240"/>
      <c r="I3" s="233"/>
      <c r="J3" s="233"/>
      <c r="K3" s="233"/>
      <c r="L3" s="234"/>
      <c r="M3" s="233"/>
      <c r="N3" s="20"/>
      <c r="O3" s="20"/>
    </row>
    <row r="4" spans="1:15" ht="15.75" x14ac:dyDescent="0.25">
      <c r="A4" s="20"/>
      <c r="B4" s="9"/>
      <c r="C4" s="9" t="s">
        <v>8</v>
      </c>
      <c r="D4" s="9"/>
      <c r="E4" s="240" t="s">
        <v>9</v>
      </c>
      <c r="F4" s="240"/>
      <c r="G4" s="240" t="s">
        <v>10</v>
      </c>
      <c r="H4" s="240"/>
      <c r="I4" s="233"/>
      <c r="J4" s="233"/>
      <c r="K4" s="233"/>
      <c r="L4" s="234"/>
      <c r="M4" s="233"/>
      <c r="N4" s="20"/>
      <c r="O4" s="2"/>
    </row>
    <row r="5" spans="1:15" ht="15.75" x14ac:dyDescent="0.25">
      <c r="A5" s="20"/>
      <c r="B5" s="10" t="s">
        <v>11</v>
      </c>
      <c r="C5" s="11" t="s">
        <v>4</v>
      </c>
      <c r="D5" s="11" t="s">
        <v>5</v>
      </c>
      <c r="E5" s="11" t="s">
        <v>4</v>
      </c>
      <c r="F5" s="11" t="s">
        <v>5</v>
      </c>
      <c r="G5" s="11" t="s">
        <v>4</v>
      </c>
      <c r="H5" s="11" t="s">
        <v>5</v>
      </c>
      <c r="I5" s="233"/>
      <c r="J5" s="233"/>
      <c r="K5" s="233"/>
      <c r="L5" s="234"/>
      <c r="M5" s="233"/>
      <c r="N5" s="20"/>
      <c r="O5" s="2"/>
    </row>
    <row r="6" spans="1:15" ht="15.75" x14ac:dyDescent="0.25">
      <c r="A6" s="20"/>
      <c r="B6" s="24" t="s">
        <v>20</v>
      </c>
      <c r="C6" s="25">
        <v>87692.15</v>
      </c>
      <c r="D6" s="25"/>
      <c r="E6" s="25"/>
      <c r="F6" s="25"/>
      <c r="G6" s="25">
        <v>87692.15</v>
      </c>
      <c r="H6" s="25"/>
      <c r="I6" s="233"/>
      <c r="J6" s="233"/>
      <c r="K6" s="233"/>
      <c r="L6" s="233"/>
      <c r="M6" s="233"/>
      <c r="N6" s="20"/>
      <c r="O6" s="20"/>
    </row>
    <row r="7" spans="1:15" ht="15.75" x14ac:dyDescent="0.25">
      <c r="A7" s="20"/>
      <c r="B7" s="24" t="s">
        <v>322</v>
      </c>
      <c r="C7" s="25"/>
      <c r="D7" s="25">
        <v>612</v>
      </c>
      <c r="E7" s="25"/>
      <c r="F7" s="25"/>
      <c r="G7" s="25"/>
      <c r="H7" s="25">
        <v>612</v>
      </c>
      <c r="I7" s="233"/>
      <c r="J7" s="233"/>
      <c r="K7" s="233"/>
      <c r="L7" s="233"/>
      <c r="M7" s="233"/>
    </row>
    <row r="8" spans="1:15" ht="15.75" x14ac:dyDescent="0.25">
      <c r="A8" s="20"/>
      <c r="B8" s="24" t="s">
        <v>306</v>
      </c>
      <c r="C8" s="25">
        <v>5000</v>
      </c>
      <c r="D8" s="25"/>
      <c r="E8" s="25"/>
      <c r="F8" s="25"/>
      <c r="G8" s="25">
        <v>5000</v>
      </c>
      <c r="H8" s="25"/>
      <c r="I8" s="233"/>
      <c r="J8" s="233"/>
      <c r="K8" s="233"/>
      <c r="L8" s="233"/>
      <c r="M8" s="233"/>
    </row>
    <row r="9" spans="1:15" ht="15.75" x14ac:dyDescent="0.25">
      <c r="A9" s="20"/>
      <c r="B9" s="24" t="s">
        <v>307</v>
      </c>
      <c r="C9" s="25"/>
      <c r="D9" s="25">
        <v>20000</v>
      </c>
      <c r="E9" s="25"/>
      <c r="F9" s="25"/>
      <c r="G9" s="25"/>
      <c r="H9" s="25">
        <v>20000</v>
      </c>
      <c r="I9" s="233"/>
      <c r="J9" s="233"/>
      <c r="K9" s="233"/>
      <c r="L9" s="234"/>
      <c r="M9" s="233"/>
    </row>
    <row r="10" spans="1:15" ht="15.75" x14ac:dyDescent="0.25">
      <c r="A10" s="20"/>
      <c r="B10" s="24" t="s">
        <v>308</v>
      </c>
      <c r="C10" s="25"/>
      <c r="D10" s="25">
        <v>10000</v>
      </c>
      <c r="E10" s="25"/>
      <c r="F10" s="25"/>
      <c r="G10" s="25"/>
      <c r="H10" s="25">
        <v>10000</v>
      </c>
      <c r="I10" s="233"/>
      <c r="J10" s="233"/>
      <c r="K10" s="233"/>
      <c r="L10" s="233"/>
      <c r="M10" s="233"/>
    </row>
    <row r="11" spans="1:15" ht="15.75" x14ac:dyDescent="0.25">
      <c r="A11" s="20"/>
      <c r="B11" s="24" t="s">
        <v>309</v>
      </c>
      <c r="C11" s="25">
        <v>375</v>
      </c>
      <c r="D11" s="25"/>
      <c r="E11" s="25"/>
      <c r="F11" s="25"/>
      <c r="G11" s="25">
        <v>375</v>
      </c>
      <c r="H11" s="25"/>
      <c r="I11" s="233"/>
      <c r="J11" s="233"/>
      <c r="K11" s="233"/>
      <c r="L11" s="233"/>
      <c r="M11" s="234"/>
    </row>
    <row r="12" spans="1:15" ht="15.75" x14ac:dyDescent="0.25">
      <c r="A12" s="20"/>
      <c r="B12" s="24" t="s">
        <v>310</v>
      </c>
      <c r="C12" s="25">
        <v>250</v>
      </c>
      <c r="D12" s="25"/>
      <c r="E12" s="25"/>
      <c r="F12" s="25"/>
      <c r="G12" s="25">
        <v>250</v>
      </c>
      <c r="H12" s="25"/>
      <c r="I12" s="233"/>
      <c r="J12" s="233"/>
      <c r="K12" s="233"/>
      <c r="L12" s="233"/>
      <c r="M12" s="233"/>
    </row>
    <row r="13" spans="1:15" ht="15.75" x14ac:dyDescent="0.25">
      <c r="A13" s="20"/>
      <c r="B13" s="24" t="s">
        <v>311</v>
      </c>
      <c r="C13" s="25">
        <v>200</v>
      </c>
      <c r="D13" s="25"/>
      <c r="E13" s="25"/>
      <c r="F13" s="25"/>
      <c r="G13" s="25">
        <v>200</v>
      </c>
      <c r="H13" s="25"/>
      <c r="I13" s="233"/>
      <c r="J13" s="233"/>
      <c r="K13" s="233"/>
      <c r="L13" s="233"/>
      <c r="M13" s="233"/>
    </row>
    <row r="14" spans="1:15" ht="15.75" x14ac:dyDescent="0.25">
      <c r="A14" s="20"/>
      <c r="B14" s="24" t="s">
        <v>312</v>
      </c>
      <c r="C14" s="25">
        <v>50500</v>
      </c>
      <c r="D14" s="25"/>
      <c r="E14" s="25"/>
      <c r="F14" s="25">
        <v>49400</v>
      </c>
      <c r="G14" s="25">
        <v>1100</v>
      </c>
      <c r="H14" s="25"/>
      <c r="I14" s="233"/>
      <c r="J14" s="233"/>
      <c r="K14" s="233"/>
      <c r="L14" s="233"/>
      <c r="M14" s="234"/>
    </row>
    <row r="15" spans="1:15" ht="15.75" x14ac:dyDescent="0.25">
      <c r="A15" s="20"/>
      <c r="B15" s="27" t="s">
        <v>313</v>
      </c>
      <c r="C15" s="25">
        <v>1835</v>
      </c>
      <c r="D15" s="25"/>
      <c r="E15" s="25"/>
      <c r="F15" s="25">
        <v>1785</v>
      </c>
      <c r="G15" s="25">
        <v>50</v>
      </c>
      <c r="H15" s="25"/>
      <c r="I15" s="233"/>
      <c r="J15" s="233"/>
      <c r="K15" s="233"/>
      <c r="L15" s="233"/>
      <c r="M15" s="233"/>
    </row>
    <row r="16" spans="1:15" s="20" customFormat="1" ht="15.75" x14ac:dyDescent="0.25">
      <c r="B16" s="27" t="s">
        <v>256</v>
      </c>
      <c r="C16" s="25">
        <v>1500</v>
      </c>
      <c r="D16" s="25"/>
      <c r="E16" s="25"/>
      <c r="F16" s="25"/>
      <c r="G16" s="25">
        <v>1500</v>
      </c>
      <c r="H16" s="25"/>
      <c r="I16" s="233"/>
      <c r="J16" s="233"/>
      <c r="K16" s="233"/>
      <c r="L16" s="233"/>
      <c r="M16" s="233"/>
    </row>
    <row r="17" spans="1:13" ht="15.75" x14ac:dyDescent="0.25">
      <c r="A17" s="20"/>
      <c r="B17" s="27" t="s">
        <v>31</v>
      </c>
      <c r="C17" s="25">
        <v>1200</v>
      </c>
      <c r="D17" s="25"/>
      <c r="E17" s="25"/>
      <c r="F17" s="25">
        <v>500</v>
      </c>
      <c r="G17" s="25">
        <v>700</v>
      </c>
      <c r="H17" s="25"/>
      <c r="I17" s="233"/>
      <c r="J17" s="233"/>
      <c r="K17" s="233"/>
      <c r="L17" s="233"/>
      <c r="M17" s="233"/>
    </row>
    <row r="18" spans="1:13" ht="15.75" x14ac:dyDescent="0.25">
      <c r="A18" s="20"/>
      <c r="B18" s="27" t="s">
        <v>314</v>
      </c>
      <c r="C18" s="25">
        <v>4680</v>
      </c>
      <c r="D18" s="25"/>
      <c r="E18" s="25"/>
      <c r="F18" s="25"/>
      <c r="G18" s="25">
        <v>4680</v>
      </c>
      <c r="H18" s="25"/>
      <c r="I18" s="233"/>
      <c r="J18" s="233"/>
      <c r="K18" s="233"/>
      <c r="L18" s="233"/>
      <c r="M18" s="233"/>
    </row>
    <row r="19" spans="1:13" ht="15.75" x14ac:dyDescent="0.25">
      <c r="A19" s="20"/>
      <c r="B19" s="27" t="s">
        <v>29</v>
      </c>
      <c r="C19" s="25">
        <v>9000</v>
      </c>
      <c r="D19" s="25"/>
      <c r="E19" s="25"/>
      <c r="F19" s="25"/>
      <c r="G19" s="25">
        <v>9000</v>
      </c>
      <c r="H19" s="25"/>
      <c r="I19" s="233"/>
      <c r="J19" s="233"/>
      <c r="K19" s="233"/>
      <c r="L19" s="233"/>
      <c r="M19" s="233"/>
    </row>
    <row r="20" spans="1:13" ht="15.75" x14ac:dyDescent="0.25">
      <c r="A20" s="20"/>
      <c r="B20" s="27" t="s">
        <v>315</v>
      </c>
      <c r="C20" s="25"/>
      <c r="D20" s="25">
        <v>480</v>
      </c>
      <c r="E20" s="25"/>
      <c r="F20" s="25"/>
      <c r="G20" s="25"/>
      <c r="H20" s="25">
        <v>480</v>
      </c>
      <c r="I20" s="233"/>
      <c r="J20" s="233"/>
      <c r="K20" s="233"/>
      <c r="L20" s="233"/>
      <c r="M20" s="233"/>
    </row>
    <row r="21" spans="1:13" ht="15.75" x14ac:dyDescent="0.25">
      <c r="A21" s="20"/>
      <c r="B21" s="27" t="s">
        <v>316</v>
      </c>
      <c r="C21" s="25"/>
      <c r="D21" s="25">
        <v>129500</v>
      </c>
      <c r="E21" s="25"/>
      <c r="F21" s="25"/>
      <c r="G21" s="25"/>
      <c r="H21" s="25">
        <v>129500</v>
      </c>
      <c r="I21" s="233"/>
      <c r="J21" s="233"/>
      <c r="K21" s="233"/>
      <c r="L21" s="233"/>
      <c r="M21" s="233"/>
    </row>
    <row r="22" spans="1:13" ht="15.75" x14ac:dyDescent="0.25">
      <c r="A22" s="20"/>
      <c r="B22" s="27" t="s">
        <v>36</v>
      </c>
      <c r="C22" s="25">
        <v>270</v>
      </c>
      <c r="D22" s="25"/>
      <c r="E22" s="25"/>
      <c r="F22" s="25"/>
      <c r="G22" s="25">
        <v>270</v>
      </c>
      <c r="H22" s="25"/>
      <c r="I22" s="233"/>
      <c r="J22" s="233"/>
      <c r="K22" s="233"/>
      <c r="L22" s="233"/>
      <c r="M22" s="233"/>
    </row>
    <row r="23" spans="1:13" ht="15.75" x14ac:dyDescent="0.25">
      <c r="A23" s="20"/>
      <c r="B23" s="27" t="s">
        <v>317</v>
      </c>
      <c r="C23" s="25"/>
      <c r="D23" s="25">
        <v>12045</v>
      </c>
      <c r="E23" s="25"/>
      <c r="F23" s="25"/>
      <c r="G23" s="25"/>
      <c r="H23" s="25">
        <v>12045</v>
      </c>
      <c r="I23" s="233"/>
      <c r="J23" s="233"/>
      <c r="K23" s="233"/>
      <c r="L23" s="233"/>
      <c r="M23" s="233"/>
    </row>
    <row r="24" spans="1:13" ht="15.75" x14ac:dyDescent="0.25">
      <c r="A24" s="20"/>
      <c r="B24" s="27" t="s">
        <v>318</v>
      </c>
      <c r="C24" s="25">
        <v>199.6</v>
      </c>
      <c r="D24" s="25"/>
      <c r="E24" s="25"/>
      <c r="F24" s="25"/>
      <c r="G24" s="25">
        <v>199.6</v>
      </c>
      <c r="H24" s="25"/>
      <c r="I24" s="233"/>
      <c r="J24" s="233"/>
      <c r="K24" s="233"/>
      <c r="L24" s="233"/>
      <c r="M24" s="233"/>
    </row>
    <row r="25" spans="1:13" ht="15.75" x14ac:dyDescent="0.25">
      <c r="A25" s="20"/>
      <c r="B25" s="27" t="s">
        <v>319</v>
      </c>
      <c r="C25" s="25">
        <v>435.25</v>
      </c>
      <c r="D25" s="25"/>
      <c r="E25" s="25"/>
      <c r="F25" s="25"/>
      <c r="G25" s="25">
        <v>435.25</v>
      </c>
      <c r="H25" s="25"/>
      <c r="I25" s="233"/>
      <c r="J25" s="233"/>
      <c r="K25" s="233"/>
      <c r="L25" s="233"/>
      <c r="M25" s="233"/>
    </row>
    <row r="26" spans="1:13" ht="15.75" x14ac:dyDescent="0.25">
      <c r="A26" s="20"/>
      <c r="B26" s="27" t="s">
        <v>37</v>
      </c>
      <c r="C26" s="25">
        <v>9500</v>
      </c>
      <c r="D26" s="25"/>
      <c r="E26" s="25"/>
      <c r="F26" s="25"/>
      <c r="G26" s="25">
        <v>9500</v>
      </c>
      <c r="H26" s="25"/>
      <c r="I26" s="233"/>
      <c r="J26" s="233"/>
      <c r="K26" s="233"/>
      <c r="L26" s="233"/>
      <c r="M26" s="233"/>
    </row>
    <row r="27" spans="1:13" ht="15.75" x14ac:dyDescent="0.25">
      <c r="A27" s="20"/>
      <c r="B27" s="27" t="s">
        <v>320</v>
      </c>
      <c r="C27" s="25"/>
      <c r="D27" s="25"/>
      <c r="E27" s="25">
        <v>49400</v>
      </c>
      <c r="F27" s="25"/>
      <c r="G27" s="25">
        <v>49400</v>
      </c>
      <c r="H27" s="25"/>
      <c r="I27" s="233"/>
      <c r="J27" s="233"/>
      <c r="K27" s="233"/>
      <c r="L27" s="233"/>
      <c r="M27" s="233"/>
    </row>
    <row r="28" spans="1:13" ht="15.75" x14ac:dyDescent="0.25">
      <c r="A28" s="20"/>
      <c r="B28" s="24" t="s">
        <v>321</v>
      </c>
      <c r="C28" s="43"/>
      <c r="D28" s="43"/>
      <c r="E28" s="43">
        <v>1785</v>
      </c>
      <c r="F28" s="43"/>
      <c r="G28" s="43">
        <v>1785</v>
      </c>
      <c r="H28" s="43"/>
      <c r="I28" s="233"/>
      <c r="J28" s="233"/>
      <c r="K28" s="233"/>
      <c r="L28" s="233"/>
      <c r="M28" s="233"/>
    </row>
    <row r="29" spans="1:13" ht="15.75" x14ac:dyDescent="0.25">
      <c r="A29" s="20"/>
      <c r="B29" s="27" t="s">
        <v>368</v>
      </c>
      <c r="C29" s="43"/>
      <c r="D29" s="43"/>
      <c r="E29" s="43">
        <v>458.33</v>
      </c>
      <c r="F29" s="43"/>
      <c r="G29" s="43">
        <v>458.33</v>
      </c>
      <c r="H29" s="43"/>
      <c r="I29" s="233"/>
      <c r="J29" s="233"/>
      <c r="K29" s="233"/>
      <c r="L29" s="233"/>
      <c r="M29" s="233"/>
    </row>
    <row r="30" spans="1:13" ht="15.75" x14ac:dyDescent="0.25">
      <c r="A30" s="20"/>
      <c r="B30" s="27" t="s">
        <v>370</v>
      </c>
      <c r="C30" s="43"/>
      <c r="D30" s="43"/>
      <c r="E30" s="43"/>
      <c r="F30" s="43">
        <v>458.33</v>
      </c>
      <c r="G30" s="43"/>
      <c r="H30" s="43">
        <v>458.33</v>
      </c>
      <c r="I30" s="233"/>
      <c r="J30" s="233"/>
      <c r="K30" s="233"/>
      <c r="L30" s="233"/>
      <c r="M30" s="233"/>
    </row>
    <row r="31" spans="1:13" ht="15.75" x14ac:dyDescent="0.25">
      <c r="A31" s="20"/>
      <c r="B31" s="27" t="s">
        <v>51</v>
      </c>
      <c r="C31" s="43"/>
      <c r="D31" s="43"/>
      <c r="E31" s="43">
        <v>500</v>
      </c>
      <c r="F31" s="43"/>
      <c r="G31" s="43">
        <v>500</v>
      </c>
      <c r="H31" s="43"/>
      <c r="I31" s="233"/>
      <c r="J31" s="233"/>
      <c r="K31" s="233"/>
      <c r="L31" s="233"/>
      <c r="M31" s="233"/>
    </row>
    <row r="32" spans="1:13" ht="15.75" x14ac:dyDescent="0.25">
      <c r="A32" s="20"/>
      <c r="B32" s="27" t="s">
        <v>41</v>
      </c>
      <c r="C32" s="43"/>
      <c r="D32" s="43"/>
      <c r="E32" s="43">
        <v>300</v>
      </c>
      <c r="F32" s="43"/>
      <c r="G32" s="43">
        <v>300</v>
      </c>
      <c r="H32" s="43"/>
      <c r="I32" s="233"/>
      <c r="J32" s="233"/>
      <c r="K32" s="233"/>
      <c r="L32" s="233"/>
      <c r="M32" s="233"/>
    </row>
    <row r="33" spans="1:13" ht="15.75" x14ac:dyDescent="0.25">
      <c r="A33" s="20"/>
      <c r="B33" s="27" t="s">
        <v>42</v>
      </c>
      <c r="C33" s="43"/>
      <c r="D33" s="43"/>
      <c r="E33" s="43"/>
      <c r="F33" s="43">
        <v>300</v>
      </c>
      <c r="G33" s="43"/>
      <c r="H33" s="43">
        <v>300</v>
      </c>
      <c r="I33" s="233"/>
      <c r="J33" s="233"/>
      <c r="K33" s="233"/>
      <c r="L33" s="233"/>
      <c r="M33" s="233"/>
    </row>
    <row r="34" spans="1:13" ht="15.75" x14ac:dyDescent="0.25">
      <c r="A34" s="20"/>
      <c r="B34" s="27" t="s">
        <v>88</v>
      </c>
      <c r="C34" s="43">
        <f t="shared" ref="C34:H34" si="0">SUM(C6:C33)</f>
        <v>172637</v>
      </c>
      <c r="D34" s="43">
        <f t="shared" si="0"/>
        <v>172637</v>
      </c>
      <c r="E34" s="43">
        <f t="shared" si="0"/>
        <v>52443.33</v>
      </c>
      <c r="F34" s="43">
        <f t="shared" si="0"/>
        <v>52443.33</v>
      </c>
      <c r="G34" s="43">
        <f t="shared" si="0"/>
        <v>173395.33</v>
      </c>
      <c r="H34" s="43">
        <f t="shared" si="0"/>
        <v>173395.33</v>
      </c>
      <c r="I34" s="233"/>
      <c r="J34" s="233"/>
      <c r="K34" s="233"/>
      <c r="L34" s="233"/>
      <c r="M34" s="233"/>
    </row>
  </sheetData>
  <mergeCells count="5">
    <mergeCell ref="B1:H1"/>
    <mergeCell ref="E4:F4"/>
    <mergeCell ref="G4:H4"/>
    <mergeCell ref="B2:H2"/>
    <mergeCell ref="B3: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267F6D1A260A4394C18F5AF72445EA" ma:contentTypeVersion="3" ma:contentTypeDescription="Create a new document." ma:contentTypeScope="" ma:versionID="d6a723735a0ade9a92961b83aee31dda">
  <xsd:schema xmlns:xsd="http://www.w3.org/2001/XMLSchema" xmlns:xs="http://www.w3.org/2001/XMLSchema" xmlns:p="http://schemas.microsoft.com/office/2006/metadata/properties" targetNamespace="http://schemas.microsoft.com/office/2006/metadata/properties" ma:root="true" ma:fieldsID="e345bd7673956a623930e5662e321f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FA507A-5117-4968-A9F1-5A4DE5CD1B24}">
  <ds:schemaRefs>
    <ds:schemaRef ds:uri="http://schemas.microsoft.com/sharepoint/v3/contenttype/forms"/>
  </ds:schemaRefs>
</ds:datastoreItem>
</file>

<file path=customXml/itemProps2.xml><?xml version="1.0" encoding="utf-8"?>
<ds:datastoreItem xmlns:ds="http://schemas.openxmlformats.org/officeDocument/2006/customXml" ds:itemID="{BECDE838-E809-4969-B6C1-FDDFB292A5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EBE6246-B4A8-41ED-ADE9-1D156CC23073}">
  <ds:schemaRefs>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vt:i4>
      </vt:variant>
    </vt:vector>
  </HeadingPairs>
  <TitlesOfParts>
    <vt:vector size="24" baseType="lpstr">
      <vt:lpstr>Instructions</vt:lpstr>
      <vt:lpstr>July Journal Entries</vt:lpstr>
      <vt:lpstr>August Journal Entries</vt:lpstr>
      <vt:lpstr>September Journal Entries</vt:lpstr>
      <vt:lpstr>October Journal Entries</vt:lpstr>
      <vt:lpstr>November Journal Entries</vt:lpstr>
      <vt:lpstr>December Journal Entries</vt:lpstr>
      <vt:lpstr>Adjusting Entries</vt:lpstr>
      <vt:lpstr>Trial Balance</vt:lpstr>
      <vt:lpstr>Income Statement</vt:lpstr>
      <vt:lpstr>Statement of Retained Earnings</vt:lpstr>
      <vt:lpstr>Balance Sheet</vt:lpstr>
      <vt:lpstr>Closing Entries</vt:lpstr>
      <vt:lpstr>Post Closing Trial Balance</vt:lpstr>
      <vt:lpstr>Reversing Entries</vt:lpstr>
      <vt:lpstr>T-Accounts</vt:lpstr>
      <vt:lpstr>Inventory Valuation</vt:lpstr>
      <vt:lpstr>ratio analysis</vt:lpstr>
      <vt:lpstr>Sheet1</vt:lpstr>
      <vt:lpstr>FIFO</vt:lpstr>
      <vt:lpstr>LIFO</vt:lpstr>
      <vt:lpstr>Instructions!OLE_LINK1</vt:lpstr>
      <vt:lpstr>Instructions!OLE_LINK2</vt:lpstr>
      <vt:lpstr>Instructions!OLE_LINK3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new</dc:creator>
  <cp:lastModifiedBy>Keisha Pam</cp:lastModifiedBy>
  <dcterms:created xsi:type="dcterms:W3CDTF">2014-09-26T19:12:55Z</dcterms:created>
  <dcterms:modified xsi:type="dcterms:W3CDTF">2015-09-01T20:41:19Z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0x01010019267F6D1A260A4394C18F5AF72445EA</vt:lpwstr>
  </property>
</Properties>
</file>